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2-ANIMATION SOLIDARITE\3-CULTURE\SCENES DE PAYS\SAISON 2026-2027\MECENAT\RESERVATION\"/>
    </mc:Choice>
  </mc:AlternateContent>
  <xr:revisionPtr revIDLastSave="0" documentId="13_ncr:1_{EA546A67-33D6-4AA3-93E2-66FC4A2121E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Feuil1!$A$1:$N$127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1" i="1" l="1"/>
  <c r="N53" i="1"/>
  <c r="N57" i="1"/>
  <c r="N75" i="1"/>
  <c r="N87" i="1"/>
  <c r="N91" i="1"/>
  <c r="N93" i="1"/>
  <c r="N105" i="1"/>
  <c r="N113" i="1"/>
  <c r="N111" i="1"/>
  <c r="N109" i="1"/>
  <c r="N99" i="1"/>
  <c r="N95" i="1"/>
  <c r="N77" i="1"/>
  <c r="N69" i="1"/>
  <c r="N63" i="1"/>
  <c r="N47" i="1"/>
  <c r="N45" i="1"/>
  <c r="N43" i="1"/>
  <c r="N37" i="1"/>
  <c r="N97" i="1"/>
  <c r="N79" i="1"/>
  <c r="N61" i="1"/>
  <c r="N115" i="1"/>
  <c r="N117" i="1"/>
  <c r="N107" i="1"/>
  <c r="N103" i="1"/>
  <c r="N101" i="1"/>
  <c r="N89" i="1"/>
  <c r="N85" i="1"/>
  <c r="N83" i="1"/>
  <c r="N81" i="1"/>
  <c r="N73" i="1"/>
  <c r="N71" i="1"/>
  <c r="N67" i="1"/>
  <c r="N65" i="1"/>
  <c r="N59" i="1"/>
  <c r="N55" i="1"/>
  <c r="N51" i="1"/>
  <c r="N49" i="1"/>
  <c r="N39" i="1"/>
  <c r="N35" i="1" l="1"/>
  <c r="N33" i="1"/>
  <c r="J119" i="1"/>
  <c r="K127" i="1"/>
  <c r="L119" i="1"/>
  <c r="N119" i="1" l="1"/>
  <c r="K120" i="1" s="1"/>
</calcChain>
</file>

<file path=xl/sharedStrings.xml><?xml version="1.0" encoding="utf-8"?>
<sst xmlns="http://schemas.openxmlformats.org/spreadsheetml/2006/main" count="313" uniqueCount="168">
  <si>
    <t>Nombre
de billets</t>
  </si>
  <si>
    <t>Société :</t>
  </si>
  <si>
    <t>Adresse :</t>
  </si>
  <si>
    <t>e-mail :</t>
  </si>
  <si>
    <t>Date :</t>
  </si>
  <si>
    <t>Montant
total</t>
  </si>
  <si>
    <t>Prix
unitaire</t>
  </si>
  <si>
    <t>Tél :</t>
  </si>
  <si>
    <t>MAUGES COMMUNAUTE</t>
  </si>
  <si>
    <t>1, rue Robert Schuman - La Loge</t>
  </si>
  <si>
    <t>Beaupréau</t>
  </si>
  <si>
    <t>49 602 BEAUPREAU-EN-MAUGES cedex</t>
  </si>
  <si>
    <t>02 41 75 38 34</t>
  </si>
  <si>
    <t>c-gallard@maugescommunaute.fr</t>
  </si>
  <si>
    <t>Email</t>
  </si>
  <si>
    <t>Humour</t>
  </si>
  <si>
    <t>Catégorie</t>
  </si>
  <si>
    <t>Musique</t>
  </si>
  <si>
    <t>(Au lieu de 16 €)</t>
  </si>
  <si>
    <t>Danse</t>
  </si>
  <si>
    <t>La Loge - Beaupréau</t>
  </si>
  <si>
    <t>Théâtre Foirail - Chemillé</t>
  </si>
  <si>
    <t>Théâtre</t>
  </si>
  <si>
    <t>(Au lieu de 26 €)</t>
  </si>
  <si>
    <t>Cirque</t>
  </si>
  <si>
    <t>Théâtre Jeanne d'Arc - Champtoceaux</t>
  </si>
  <si>
    <t>TOTAL BILLETS</t>
  </si>
  <si>
    <t xml:space="preserve">TOTAL A FACTURER A L'ENTREPRISE   </t>
  </si>
  <si>
    <r>
      <t xml:space="preserve">&lt;&lt;&lt; LES COMMANDES SONT HONORÉES DANS LA LIMITE DES PLACES DISPONIBLES  &gt;&gt;&gt;
</t>
    </r>
    <r>
      <rPr>
        <b/>
        <sz val="11"/>
        <rFont val="AvenirNext LT Pro LightCn"/>
      </rPr>
      <t xml:space="preserve">
</t>
    </r>
  </si>
  <si>
    <t>&lt;&lt;&lt; LA FACTURATION PREND LA FORME D'UN AVIS DE SOMMES À PAYER ÉMANANT DU TRÉSOR PUBLIC &gt;&gt;&gt;</t>
  </si>
  <si>
    <r>
      <rPr>
        <sz val="14"/>
        <color theme="1"/>
        <rFont val="AvenirNext LT Pro LightCn"/>
      </rPr>
      <t>Les billets sont envoyés au format numérique.</t>
    </r>
    <r>
      <rPr>
        <b/>
        <sz val="14"/>
        <color theme="1"/>
        <rFont val="AvenirNext LT Pro LightCn"/>
        <family val="2"/>
      </rPr>
      <t xml:space="preserve">
Si vous souhaitez recevoir vos billets en format papier merci d'inscrire oui dans la case</t>
    </r>
  </si>
  <si>
    <r>
      <t xml:space="preserve">Tarif "15 - 25 ans"
</t>
    </r>
    <r>
      <rPr>
        <sz val="11"/>
        <color rgb="FFFF0000"/>
        <rFont val="AvenirNext LT Pro LightCn"/>
        <family val="2"/>
      </rPr>
      <t>Au jour du concert, le bénéficiaire doit avoir 15 ans au moins et
pas encore 26 ans</t>
    </r>
  </si>
  <si>
    <t>Dates</t>
  </si>
  <si>
    <r>
      <rPr>
        <b/>
        <sz val="12"/>
        <color indexed="8"/>
        <rFont val="AvenirNext LT Pro LightCn"/>
        <family val="2"/>
      </rPr>
      <t>SPECTACLES</t>
    </r>
    <r>
      <rPr>
        <sz val="12"/>
        <color theme="1"/>
        <rFont val="AvenirNext LT Pro LightCn"/>
        <family val="2"/>
      </rPr>
      <t xml:space="preserve">
</t>
    </r>
  </si>
  <si>
    <t>Tarifs Entreprise</t>
  </si>
  <si>
    <t>SCÈNES DE PAYS - Scène Conventionnée des Mauges</t>
  </si>
  <si>
    <t>#Les Préférences</t>
  </si>
  <si>
    <t>Centre Culturel - Montjean-sur-loire</t>
  </si>
  <si>
    <t>Théâtre / Musique</t>
  </si>
  <si>
    <t>#Rdv Patrimoine</t>
  </si>
  <si>
    <t>#Rdv Famille</t>
  </si>
  <si>
    <t>Salle Laurenthéa - Saint-Laurent-des-Autels</t>
  </si>
  <si>
    <t>Mer 16 sept 20h30</t>
  </si>
  <si>
    <t>Ven 2 oct 
20h</t>
  </si>
  <si>
    <t>Humour / Théâtre d'improvisation</t>
  </si>
  <si>
    <t>WALID BEN SELIM &amp; MARIE-MARGUERITE CANO "Here and Now"</t>
  </si>
  <si>
    <t>Église Abbatiale - Saint-Florent-le-Vieil</t>
  </si>
  <si>
    <t>"LE BLABLABAR" La Lina</t>
  </si>
  <si>
    <t>Le Relais du Bois - Le Pin-en-Mauges</t>
  </si>
  <si>
    <t>Mer 7 oct
17h</t>
  </si>
  <si>
    <t>"LE JOURNAL DE MAÏA" de Cédric Orain, Cie La Traversée</t>
  </si>
  <si>
    <t>"LONGITUDE LOIRE" Bulles de Zinc</t>
  </si>
  <si>
    <t>(Au lieu de 10 €)</t>
  </si>
  <si>
    <t>Salle Polyvalente du Plessis Curé - Liré</t>
  </si>
  <si>
    <t>#Festi'Malles</t>
  </si>
  <si>
    <t>Jeu 8 oct 
20h30</t>
  </si>
  <si>
    <t>THOMAS VDB</t>
  </si>
  <si>
    <t>Mer 14 oct 
14h30</t>
  </si>
  <si>
    <t>"LUX OU LA PETITE FILLE QUI AVAIT PEUR DU BLANC" Cie La Vouivre</t>
  </si>
  <si>
    <t>Mer 14 oct 20h30</t>
  </si>
  <si>
    <t>Conférence humoristique</t>
  </si>
  <si>
    <t>L'Atelier Insolite - Saint-Germain-sur-Moine</t>
  </si>
  <si>
    <t>"APÉROTOMANIE" Cie Dérézo</t>
  </si>
  <si>
    <t>"LE PETIT DÉJEUNER" Cie Dérézo</t>
  </si>
  <si>
    <t>"LE PROBLÈME LAPIN, CARTOGRAPHIE 7" Frédéric Ferrer</t>
  </si>
  <si>
    <t>#Semaine de l'alimentation</t>
  </si>
  <si>
    <t>Jeu 5 nov 20h30</t>
  </si>
  <si>
    <t>"TRACES" CIE S'POART</t>
  </si>
  <si>
    <t>Sam 7 nov
20h30</t>
  </si>
  <si>
    <t>INTERZONE &amp; LES DEBUSSY(S)</t>
  </si>
  <si>
    <t>Èglise Saint-Vincent - LA Tourlandry</t>
  </si>
  <si>
    <t>Jeu 12 nov
20h30</t>
  </si>
  <si>
    <t>"VICTOR HUGOAT n°1 du rap français" BART</t>
  </si>
  <si>
    <t>Centre Culturel - Jallais</t>
  </si>
  <si>
    <t>Sam 21 nov 20h30</t>
  </si>
  <si>
    <t>"HERNANI" de Victor Hugo, Le Menteur Volontaire</t>
  </si>
  <si>
    <t>#Audiodescription</t>
  </si>
  <si>
    <t>Ven 27 nov 20h30</t>
  </si>
  <si>
    <t>"MARIANNE ASSASSINÉE" Bulles de Zinc</t>
  </si>
  <si>
    <t>Complexe Sportif - Le Fief-Sauvin</t>
  </si>
  <si>
    <t>#La Plume Assassine</t>
  </si>
  <si>
    <t>Mar 1er déc
20h30</t>
  </si>
  <si>
    <t>Lecture musicale</t>
  </si>
  <si>
    <t>"LA CLAMEUR DES LUCIOLES" Sandrine Bonnaire et Érik Truffaz</t>
  </si>
  <si>
    <t>Mer 9 déc 
10h</t>
  </si>
  <si>
    <t>"MOI PEAU" Hanoumat Cie</t>
  </si>
  <si>
    <t>Sam 12 déc 20h30</t>
  </si>
  <si>
    <t>"ENTRELACS" Cie Tadour</t>
  </si>
  <si>
    <t>Espace "Aux 3 jardins" - Bourgneuf-en-Mauges</t>
  </si>
  <si>
    <t>Mer 16 déc 20h30</t>
  </si>
  <si>
    <t>"L'APPEL DE LA FORÊT" La Volige / Nicolas Bonneau - Fanny Chériaux</t>
  </si>
  <si>
    <t>Mer 13 jan 
10h</t>
  </si>
  <si>
    <t>"JOUER LE JEU" de Jon Fosse / Cie Anima Motrix et Cie L'Oiseau-Mouche</t>
  </si>
  <si>
    <t>L'Escale / La Salle-et-Chapelle-Aubry</t>
  </si>
  <si>
    <t>Jeu 21 jan 20h30</t>
  </si>
  <si>
    <t>"L'ILIADE" Cie Thespis</t>
  </si>
  <si>
    <t>Ven 22 jan 20h30</t>
  </si>
  <si>
    <t>"KÉVIN" Cie Chantal et Bernadette</t>
  </si>
  <si>
    <t>Centre Culturel / Montjean-sur-Loire</t>
  </si>
  <si>
    <t>Sam 30 jan 20h30</t>
  </si>
  <si>
    <t>Musique / Art du récit</t>
  </si>
  <si>
    <t>"RONJA" Vincent Peirani, Sanseverino, Julie Sicard, Journal Intime, Jokers</t>
  </si>
  <si>
    <t>Mer 3 fév 
14h30</t>
  </si>
  <si>
    <t>"LES ABÎMÉS" de Catherine Verlaguet, Cie Le Bel Après-Minuit</t>
  </si>
  <si>
    <t>Sam 6 fév 
20h30</t>
  </si>
  <si>
    <t>LES FO'PLAFONDS</t>
  </si>
  <si>
    <t>Ven 12 fév 20h30</t>
  </si>
  <si>
    <t>"L'ART D'AVOIR TOUJOURS RAISON" Cie Cassandre</t>
  </si>
  <si>
    <t>Dim 14 fév 
17h</t>
  </si>
  <si>
    <t>"ON VA S'AIMER" Cie AmieAmi</t>
  </si>
  <si>
    <t>Mar 16 fév 20h30</t>
  </si>
  <si>
    <t>Théâtre / Art de la marionette</t>
  </si>
  <si>
    <t>"JUSTE IRENA" de Léonore Chaix, Cie Paname Pilotis</t>
  </si>
  <si>
    <t>Jeu 11 mars 20h30</t>
  </si>
  <si>
    <t>"MADE IN FRANCE" Cie La Poursuite du Bleu</t>
  </si>
  <si>
    <t>Ven 12 mars 20h30</t>
  </si>
  <si>
    <t>Blues / Soul</t>
  </si>
  <si>
    <t>THE BUTTSHAKERS / Première partie : Lauréat tremplin Blues sur Seine</t>
  </si>
  <si>
    <t>Salle Thomas Dupouet</t>
  </si>
  <si>
    <t>Sam 13 mars 20h30</t>
  </si>
  <si>
    <t>GUILLAUME MEURICE</t>
  </si>
  <si>
    <t>Mer 17 mars 20h30</t>
  </si>
  <si>
    <t>"L'ILLUSION COMIQUE" Collectif L'Émeute et Jumo Production</t>
  </si>
  <si>
    <r>
      <t xml:space="preserve">Sam 10 oct
</t>
    </r>
    <r>
      <rPr>
        <sz val="11"/>
        <color theme="1"/>
        <rFont val="Fira Code Medium"/>
        <family val="3"/>
        <charset val="1"/>
      </rPr>
      <t>□</t>
    </r>
    <r>
      <rPr>
        <sz val="6.6"/>
        <color theme="1"/>
        <rFont val="AvenirNext LT Pro LightCn"/>
        <family val="2"/>
      </rPr>
      <t xml:space="preserve">  </t>
    </r>
    <r>
      <rPr>
        <sz val="11"/>
        <color theme="1"/>
        <rFont val="AvenirNext LT Pro LightCn"/>
        <family val="2"/>
      </rPr>
      <t>18h
  □ 20h</t>
    </r>
  </si>
  <si>
    <t>Dim 11 oct 
  □  9h 
       □  10h30</t>
  </si>
  <si>
    <t>Sam 20 mars
  □  17h
  □  20h</t>
  </si>
  <si>
    <t>Magie / Musique</t>
  </si>
  <si>
    <t>"JAZZ MAGIC" BLIZZARD CONCEPT</t>
  </si>
  <si>
    <t>Créative TP / Champtoceaux</t>
  </si>
  <si>
    <t>Jeu 1er avril
20h30</t>
  </si>
  <si>
    <t>"THE LOOP" Robin Goupil</t>
  </si>
  <si>
    <t>Sam 3 avril 
17h</t>
  </si>
  <si>
    <t>Art de la rue</t>
  </si>
  <si>
    <t>"DIRECTION LOS ANGELES" Les Dolphin Apocalypse</t>
  </si>
  <si>
    <t>Théâtre de Verdure - Saint Rémy-en-Mauges</t>
  </si>
  <si>
    <t>"L'INHABITANTE" Cie Idio(m)rythmie</t>
  </si>
  <si>
    <t>COLINE RIO "Maison"</t>
  </si>
  <si>
    <t>"STELLA MARIS" Digital Samovar</t>
  </si>
  <si>
    <t>Espace Figulina - Le Fuilet</t>
  </si>
  <si>
    <t>"MATIÈRE(S) PREMIÈRE(S)" Cie Par Terre - Anne Nguyen</t>
  </si>
  <si>
    <t>"LINE" Cie Betty Boibrut'</t>
  </si>
  <si>
    <t>"L'INCROYABLE HISTOIRE DE NELLIE BLY" Cie L'Arbre à Fil</t>
  </si>
  <si>
    <t>Espace Boris Vian - Saint-Macaire-en-Mauges</t>
  </si>
  <si>
    <t>"VERSANT VIVANT" L'Observable</t>
  </si>
  <si>
    <t>JEAN-FRANÇOIS ZYGEL &amp; ENSEMBLE DULCI JUBILO "French Touch"</t>
  </si>
  <si>
    <t>"LE GRAND JOUR ! Le secret le mieux gardé des Mauges"</t>
  </si>
  <si>
    <t>Lieu surprise</t>
  </si>
  <si>
    <t>Dim 30 mai 
10h</t>
  </si>
  <si>
    <t>Ven 28 mai 20h30</t>
  </si>
  <si>
    <t>Mer 12 mai 14h30</t>
  </si>
  <si>
    <t>Mar 4 mai 20h30</t>
  </si>
  <si>
    <t>Jeu 29 avril 14h30</t>
  </si>
  <si>
    <t>Jeu 15 avril 20h30</t>
  </si>
  <si>
    <t>Sam 10 avril 
10h</t>
  </si>
  <si>
    <t>Jeu 8 avril 20h30</t>
  </si>
  <si>
    <t>Mar 6 avril 20h30</t>
  </si>
  <si>
    <t>#A Cup of Blues</t>
  </si>
  <si>
    <t>Chanson</t>
  </si>
  <si>
    <t>Théâtre d'objets</t>
  </si>
  <si>
    <t>Concert dessiné et animé</t>
  </si>
  <si>
    <t>Art de la rue / Musique</t>
  </si>
  <si>
    <r>
      <rPr>
        <b/>
        <sz val="13"/>
        <color indexed="8"/>
        <rFont val="AvenirNext LT Pro LightCn"/>
      </rPr>
      <t>BON DE COMMANDE</t>
    </r>
    <r>
      <rPr>
        <sz val="11"/>
        <color theme="1"/>
        <rFont val="AvenirNext LT Pro LightCn"/>
        <family val="2"/>
      </rPr>
      <t xml:space="preserve">
SAISON 2026-2027
</t>
    </r>
    <r>
      <rPr>
        <sz val="12"/>
        <color rgb="FF7030A0"/>
        <rFont val="AvenirNext LT Pro LightCn"/>
      </rPr>
      <t>A l'usage exclusif des entreprises</t>
    </r>
  </si>
  <si>
    <t>Personne référente (nom et prénom)</t>
  </si>
  <si>
    <t>Tarif B</t>
  </si>
  <si>
    <t>Tarif A+</t>
  </si>
  <si>
    <t>Tarif C</t>
  </si>
  <si>
    <t>Tarif A</t>
  </si>
  <si>
    <t>(Au lieu de 35 €)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</si>
</sst>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[$-F800]dddd\,\ mmmm\ dd\,\ yyyy"/>
  </numFmts>
  <fonts count="35"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venirNext LT Pro LightCn"/>
      <family val="2"/>
    </font>
    <font>
      <b/>
      <sz val="16"/>
      <color theme="1"/>
      <name val="AvenirNext LT Pro LightCn"/>
      <family val="2"/>
    </font>
    <font>
      <sz val="14"/>
      <color theme="1"/>
      <name val="AvenirNext LT Pro LightCn"/>
      <family val="2"/>
    </font>
    <font>
      <b/>
      <sz val="16"/>
      <color theme="0"/>
      <name val="AvenirNext LT Pro LightCn"/>
      <family val="2"/>
    </font>
    <font>
      <sz val="16"/>
      <color theme="1"/>
      <name val="AvenirNext LT Pro LightCn"/>
      <family val="2"/>
    </font>
    <font>
      <b/>
      <sz val="11"/>
      <color theme="1"/>
      <name val="AvenirNext LT Pro LightCn"/>
      <family val="2"/>
    </font>
    <font>
      <b/>
      <sz val="14"/>
      <color theme="1"/>
      <name val="AvenirNext LT Pro LightCn"/>
      <family val="2"/>
    </font>
    <font>
      <b/>
      <sz val="10"/>
      <color theme="1"/>
      <name val="AvenirNext LT Pro LightCn"/>
      <family val="2"/>
    </font>
    <font>
      <b/>
      <sz val="12"/>
      <color theme="1"/>
      <name val="AvenirNext LT Pro LightCn"/>
      <family val="2"/>
    </font>
    <font>
      <sz val="14"/>
      <name val="AvenirNext LT Pro LightCn"/>
      <family val="2"/>
    </font>
    <font>
      <b/>
      <sz val="14"/>
      <name val="AvenirNext LT Pro LightCn"/>
      <family val="2"/>
    </font>
    <font>
      <sz val="12"/>
      <color theme="1"/>
      <name val="AvenirNext LT Pro LightCn"/>
      <family val="2"/>
    </font>
    <font>
      <b/>
      <sz val="14"/>
      <color rgb="FFFF0000"/>
      <name val="AvenirNext LT Pro LightCn"/>
      <family val="2"/>
    </font>
    <font>
      <sz val="11"/>
      <name val="AvenirNext LT Pro LightCn"/>
      <family val="2"/>
    </font>
    <font>
      <u/>
      <sz val="11"/>
      <color theme="10"/>
      <name val="Century Gothic"/>
      <family val="2"/>
    </font>
    <font>
      <sz val="20"/>
      <color theme="0"/>
      <name val="AvenirNext LT Pro LightCn"/>
      <family val="2"/>
    </font>
    <font>
      <b/>
      <sz val="13"/>
      <color indexed="8"/>
      <name val="AvenirNext LT Pro LightCn"/>
    </font>
    <font>
      <sz val="11"/>
      <color theme="1"/>
      <name val="AvenirNext LT Pro LightCn"/>
    </font>
    <font>
      <sz val="14"/>
      <color theme="1"/>
      <name val="AvenirNext LT Pro LightCn"/>
    </font>
    <font>
      <b/>
      <sz val="12"/>
      <name val="AvenirNext LT Pro LightCn"/>
    </font>
    <font>
      <b/>
      <sz val="11"/>
      <name val="AvenirNext LT Pro LightCn"/>
    </font>
    <font>
      <b/>
      <sz val="14"/>
      <name val="AvenirNext LT Pro LightCn"/>
    </font>
    <font>
      <sz val="11"/>
      <name val="AvenirNext LT Pro LightCn"/>
    </font>
    <font>
      <sz val="8"/>
      <name val="Century Gothic"/>
      <family val="2"/>
    </font>
    <font>
      <b/>
      <sz val="14"/>
      <color theme="1"/>
      <name val="AvenirNext LT Pro LightCn"/>
    </font>
    <font>
      <sz val="12"/>
      <color rgb="FF7030A0"/>
      <name val="AvenirNext LT Pro LightCn"/>
    </font>
    <font>
      <b/>
      <sz val="20"/>
      <color rgb="FFFC6A97"/>
      <name val="AvenirNext LT Pro LightCn"/>
      <family val="2"/>
    </font>
    <font>
      <b/>
      <sz val="12"/>
      <color indexed="8"/>
      <name val="AvenirNext LT Pro LightCn"/>
      <family val="2"/>
    </font>
    <font>
      <sz val="11"/>
      <color rgb="FFFF0000"/>
      <name val="AvenirNext LT Pro LightCn"/>
      <family val="2"/>
    </font>
    <font>
      <b/>
      <sz val="11"/>
      <name val="Century Gothic"/>
      <family val="2"/>
    </font>
    <font>
      <b/>
      <i/>
      <sz val="12"/>
      <name val="AvenirNext LT Pro LightCn"/>
    </font>
    <font>
      <sz val="11"/>
      <color theme="1"/>
      <name val="Fira Code Medium"/>
      <family val="3"/>
      <charset val="1"/>
    </font>
    <font>
      <sz val="6.6"/>
      <color theme="1"/>
      <name val="AvenirNext LT Pro LightCn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gradientFill degree="270">
        <stop position="0">
          <color theme="0"/>
        </stop>
        <stop position="1">
          <color theme="9"/>
        </stop>
      </gradientFill>
    </fill>
    <fill>
      <gradientFill degree="270">
        <stop position="0">
          <color theme="0"/>
        </stop>
        <stop position="1">
          <color theme="8"/>
        </stop>
      </gradientFill>
    </fill>
    <fill>
      <gradientFill degree="270">
        <stop position="0">
          <color theme="0"/>
        </stop>
        <stop position="1">
          <color theme="7"/>
        </stop>
      </gradientFill>
    </fill>
    <fill>
      <gradientFill degree="270">
        <stop position="0">
          <color theme="0"/>
        </stop>
        <stop position="1">
          <color theme="6"/>
        </stop>
      </gradientFill>
    </fill>
    <fill>
      <gradientFill degree="270">
        <stop position="0">
          <color theme="0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rgb="FFFC6A97"/>
        </stop>
      </gradientFill>
    </fill>
    <fill>
      <gradientFill degree="270">
        <stop position="0">
          <color theme="0"/>
        </stop>
        <stop position="1">
          <color rgb="FFFFC000"/>
        </stop>
      </gradientFill>
    </fill>
    <fill>
      <patternFill patternType="solid">
        <fgColor rgb="FFB7E5E8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ck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02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44" fontId="2" fillId="2" borderId="5" xfId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vertical="top"/>
    </xf>
    <xf numFmtId="44" fontId="2" fillId="2" borderId="41" xfId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left" vertical="center"/>
    </xf>
    <xf numFmtId="0" fontId="12" fillId="3" borderId="50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right" vertical="center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12" fillId="3" borderId="57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right" vertical="center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4" fillId="2" borderId="61" xfId="0" applyFont="1" applyFill="1" applyBorder="1" applyAlignment="1" applyProtection="1">
      <alignment horizontal="center" vertical="center"/>
      <protection locked="0"/>
    </xf>
    <xf numFmtId="0" fontId="12" fillId="3" borderId="62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vertical="center"/>
    </xf>
    <xf numFmtId="0" fontId="15" fillId="2" borderId="25" xfId="0" applyFont="1" applyFill="1" applyBorder="1" applyAlignment="1">
      <alignment vertical="center"/>
    </xf>
    <xf numFmtId="0" fontId="15" fillId="2" borderId="25" xfId="0" quotePrefix="1" applyFont="1" applyFill="1" applyBorder="1" applyAlignment="1">
      <alignment horizontal="left" vertical="center"/>
    </xf>
    <xf numFmtId="0" fontId="14" fillId="4" borderId="6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14" fillId="4" borderId="68" xfId="0" applyFont="1" applyFill="1" applyBorder="1" applyAlignment="1">
      <alignment horizontal="center" vertical="center"/>
    </xf>
    <xf numFmtId="44" fontId="6" fillId="0" borderId="35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5" fillId="2" borderId="78" xfId="0" applyFont="1" applyFill="1" applyBorder="1" applyAlignment="1">
      <alignment horizontal="left" vertical="center"/>
    </xf>
    <xf numFmtId="0" fontId="24" fillId="2" borderId="24" xfId="0" quotePrefix="1" applyFont="1" applyFill="1" applyBorder="1"/>
    <xf numFmtId="0" fontId="22" fillId="2" borderId="25" xfId="0" quotePrefix="1" applyFont="1" applyFill="1" applyBorder="1"/>
    <xf numFmtId="0" fontId="24" fillId="2" borderId="25" xfId="0" quotePrefix="1" applyFont="1" applyFill="1" applyBorder="1" applyAlignment="1">
      <alignment horizontal="left" vertical="center"/>
    </xf>
    <xf numFmtId="44" fontId="2" fillId="0" borderId="0" xfId="1" applyFont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2" fillId="2" borderId="21" xfId="1" applyFont="1" applyFill="1" applyBorder="1" applyAlignment="1">
      <alignment horizontal="center" vertical="center"/>
    </xf>
    <xf numFmtId="44" fontId="9" fillId="0" borderId="26" xfId="1" applyFont="1" applyBorder="1" applyAlignment="1">
      <alignment horizontal="center" vertical="center"/>
    </xf>
    <xf numFmtId="0" fontId="15" fillId="2" borderId="0" xfId="0" quotePrefix="1" applyFont="1" applyFill="1" applyAlignment="1">
      <alignment vertical="center"/>
    </xf>
    <xf numFmtId="0" fontId="15" fillId="2" borderId="23" xfId="0" quotePrefix="1" applyFont="1" applyFill="1" applyBorder="1" applyAlignment="1">
      <alignment vertical="center"/>
    </xf>
    <xf numFmtId="0" fontId="31" fillId="2" borderId="22" xfId="2" quotePrefix="1" applyFont="1" applyFill="1" applyBorder="1" applyAlignment="1">
      <alignment horizontal="left"/>
    </xf>
    <xf numFmtId="0" fontId="15" fillId="2" borderId="25" xfId="0" applyFont="1" applyFill="1" applyBorder="1" applyAlignment="1">
      <alignment horizontal="left" vertical="top"/>
    </xf>
    <xf numFmtId="0" fontId="31" fillId="2" borderId="76" xfId="2" quotePrefix="1" applyFont="1" applyFill="1" applyBorder="1" applyAlignment="1">
      <alignment horizontal="left" vertical="center"/>
    </xf>
    <xf numFmtId="0" fontId="31" fillId="2" borderId="20" xfId="2" quotePrefix="1" applyFont="1" applyFill="1" applyBorder="1" applyAlignment="1">
      <alignment horizontal="left" vertical="center"/>
    </xf>
    <xf numFmtId="0" fontId="31" fillId="2" borderId="21" xfId="2" quotePrefix="1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top"/>
    </xf>
    <xf numFmtId="0" fontId="15" fillId="2" borderId="25" xfId="0" applyFont="1" applyFill="1" applyBorder="1" applyAlignment="1">
      <alignment horizontal="center" vertical="center"/>
    </xf>
    <xf numFmtId="0" fontId="24" fillId="2" borderId="25" xfId="0" quotePrefix="1" applyFont="1" applyFill="1" applyBorder="1"/>
    <xf numFmtId="0" fontId="15" fillId="2" borderId="26" xfId="0" applyFont="1" applyFill="1" applyBorder="1" applyAlignment="1">
      <alignment horizontal="right"/>
    </xf>
    <xf numFmtId="0" fontId="15" fillId="2" borderId="77" xfId="0" applyFont="1" applyFill="1" applyBorder="1" applyAlignment="1">
      <alignment horizontal="left" vertical="top"/>
    </xf>
    <xf numFmtId="0" fontId="15" fillId="2" borderId="78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0" borderId="54" xfId="0" applyFont="1" applyBorder="1" applyAlignment="1">
      <alignment horizontal="left" vertical="center" wrapText="1"/>
    </xf>
    <xf numFmtId="0" fontId="14" fillId="4" borderId="6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44" fontId="4" fillId="2" borderId="48" xfId="1" applyFont="1" applyFill="1" applyBorder="1" applyAlignment="1">
      <alignment horizontal="center" vertical="center"/>
    </xf>
    <xf numFmtId="44" fontId="4" fillId="2" borderId="35" xfId="1" applyFont="1" applyFill="1" applyBorder="1" applyAlignment="1">
      <alignment horizontal="center" vertical="center"/>
    </xf>
    <xf numFmtId="0" fontId="15" fillId="2" borderId="32" xfId="0" quotePrefix="1" applyFont="1" applyFill="1" applyBorder="1" applyAlignment="1">
      <alignment horizontal="center" vertical="center"/>
    </xf>
    <xf numFmtId="0" fontId="15" fillId="2" borderId="27" xfId="0" quotePrefix="1" applyFont="1" applyFill="1" applyBorder="1" applyAlignment="1">
      <alignment horizontal="center" vertical="center"/>
    </xf>
    <xf numFmtId="0" fontId="11" fillId="0" borderId="82" xfId="0" applyFont="1" applyBorder="1" applyAlignment="1" applyProtection="1">
      <alignment horizontal="center" vertical="center"/>
      <protection locked="0"/>
    </xf>
    <xf numFmtId="0" fontId="11" fillId="0" borderId="80" xfId="0" applyFont="1" applyBorder="1" applyAlignment="1" applyProtection="1">
      <alignment horizontal="center" vertical="center"/>
      <protection locked="0"/>
    </xf>
    <xf numFmtId="6" fontId="12" fillId="0" borderId="72" xfId="0" applyNumberFormat="1" applyFont="1" applyBorder="1" applyAlignment="1">
      <alignment horizontal="center" vertical="center"/>
    </xf>
    <xf numFmtId="6" fontId="12" fillId="0" borderId="58" xfId="0" applyNumberFormat="1" applyFont="1" applyBorder="1" applyAlignment="1">
      <alignment horizontal="center" vertical="center"/>
    </xf>
    <xf numFmtId="44" fontId="4" fillId="2" borderId="71" xfId="1" applyFont="1" applyFill="1" applyBorder="1" applyAlignment="1">
      <alignment horizontal="center" vertical="center"/>
    </xf>
    <xf numFmtId="0" fontId="31" fillId="2" borderId="22" xfId="2" quotePrefix="1" applyFont="1" applyFill="1" applyBorder="1" applyAlignment="1">
      <alignment horizontal="left" vertical="center"/>
    </xf>
    <xf numFmtId="0" fontId="31" fillId="2" borderId="0" xfId="2" quotePrefix="1" applyFont="1" applyFill="1" applyAlignment="1">
      <alignment horizontal="left" vertical="center"/>
    </xf>
    <xf numFmtId="0" fontId="31" fillId="2" borderId="23" xfId="2" quotePrefix="1" applyFont="1" applyFill="1" applyBorder="1" applyAlignment="1">
      <alignment horizontal="left" vertical="center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6" fontId="21" fillId="6" borderId="75" xfId="0" applyNumberFormat="1" applyFont="1" applyFill="1" applyBorder="1" applyAlignment="1">
      <alignment horizontal="center" vertical="center"/>
    </xf>
    <xf numFmtId="6" fontId="21" fillId="6" borderId="74" xfId="0" applyNumberFormat="1" applyFont="1" applyFill="1" applyBorder="1" applyAlignment="1">
      <alignment horizontal="center" vertical="center"/>
    </xf>
    <xf numFmtId="0" fontId="15" fillId="2" borderId="56" xfId="0" quotePrefix="1" applyFont="1" applyFill="1" applyBorder="1" applyAlignment="1">
      <alignment horizontal="center" vertical="center"/>
    </xf>
    <xf numFmtId="0" fontId="11" fillId="0" borderId="79" xfId="0" applyFont="1" applyBorder="1" applyAlignment="1" applyProtection="1">
      <alignment horizontal="center" vertical="center"/>
      <protection locked="0"/>
    </xf>
    <xf numFmtId="6" fontId="12" fillId="0" borderId="81" xfId="0" applyNumberFormat="1" applyFont="1" applyBorder="1" applyAlignment="1">
      <alignment horizontal="center" vertical="center"/>
    </xf>
    <xf numFmtId="6" fontId="32" fillId="11" borderId="73" xfId="0" applyNumberFormat="1" applyFont="1" applyFill="1" applyBorder="1" applyAlignment="1">
      <alignment horizontal="center" vertical="center" wrapText="1"/>
    </xf>
    <xf numFmtId="6" fontId="32" fillId="11" borderId="74" xfId="0" applyNumberFormat="1" applyFont="1" applyFill="1" applyBorder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6" fontId="32" fillId="10" borderId="73" xfId="0" applyNumberFormat="1" applyFont="1" applyFill="1" applyBorder="1" applyAlignment="1">
      <alignment horizontal="center" vertical="center" wrapText="1"/>
    </xf>
    <xf numFmtId="6" fontId="32" fillId="10" borderId="74" xfId="0" applyNumberFormat="1" applyFont="1" applyFill="1" applyBorder="1" applyAlignment="1">
      <alignment horizontal="center" vertical="center" wrapText="1"/>
    </xf>
    <xf numFmtId="0" fontId="31" fillId="2" borderId="76" xfId="2" quotePrefix="1" applyFont="1" applyFill="1" applyBorder="1" applyAlignment="1">
      <alignment horizontal="left" vertical="center"/>
    </xf>
    <xf numFmtId="0" fontId="31" fillId="2" borderId="20" xfId="2" quotePrefix="1" applyFont="1" applyFill="1" applyBorder="1" applyAlignment="1">
      <alignment horizontal="left" vertical="center"/>
    </xf>
    <xf numFmtId="0" fontId="31" fillId="2" borderId="21" xfId="2" quotePrefix="1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6" fontId="21" fillId="8" borderId="22" xfId="0" applyNumberFormat="1" applyFont="1" applyFill="1" applyBorder="1" applyAlignment="1">
      <alignment horizontal="center" vertical="center" wrapText="1"/>
    </xf>
    <xf numFmtId="6" fontId="21" fillId="8" borderId="24" xfId="0" applyNumberFormat="1" applyFont="1" applyFill="1" applyBorder="1" applyAlignment="1">
      <alignment horizontal="center" vertical="center"/>
    </xf>
    <xf numFmtId="6" fontId="21" fillId="6" borderId="75" xfId="0" applyNumberFormat="1" applyFont="1" applyFill="1" applyBorder="1" applyAlignment="1">
      <alignment horizontal="center" vertical="center" wrapText="1"/>
    </xf>
    <xf numFmtId="6" fontId="21" fillId="6" borderId="74" xfId="0" applyNumberFormat="1" applyFont="1" applyFill="1" applyBorder="1" applyAlignment="1">
      <alignment horizontal="center" vertical="center" wrapText="1"/>
    </xf>
    <xf numFmtId="14" fontId="2" fillId="2" borderId="32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6" fontId="21" fillId="5" borderId="75" xfId="0" applyNumberFormat="1" applyFont="1" applyFill="1" applyBorder="1" applyAlignment="1">
      <alignment horizontal="center" vertical="center" wrapText="1"/>
    </xf>
    <xf numFmtId="6" fontId="21" fillId="5" borderId="74" xfId="0" applyNumberFormat="1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right" vertical="center"/>
    </xf>
    <xf numFmtId="0" fontId="10" fillId="2" borderId="64" xfId="0" applyFont="1" applyFill="1" applyBorder="1" applyAlignment="1">
      <alignment horizontal="right" vertical="center"/>
    </xf>
    <xf numFmtId="0" fontId="10" fillId="2" borderId="65" xfId="0" applyFont="1" applyFill="1" applyBorder="1" applyAlignment="1">
      <alignment horizontal="right" vertical="center"/>
    </xf>
    <xf numFmtId="44" fontId="28" fillId="0" borderId="69" xfId="0" applyNumberFormat="1" applyFont="1" applyBorder="1" applyAlignment="1">
      <alignment horizontal="center" vertical="center"/>
    </xf>
    <xf numFmtId="44" fontId="28" fillId="0" borderId="47" xfId="0" applyNumberFormat="1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6" fillId="2" borderId="39" xfId="2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44" fontId="2" fillId="2" borderId="38" xfId="1" applyFont="1" applyFill="1" applyBorder="1" applyAlignment="1">
      <alignment horizontal="center" vertical="center"/>
    </xf>
    <xf numFmtId="44" fontId="2" fillId="2" borderId="39" xfId="1" applyFont="1" applyFill="1" applyBorder="1" applyAlignment="1">
      <alignment horizontal="center" vertical="center"/>
    </xf>
    <xf numFmtId="44" fontId="4" fillId="2" borderId="51" xfId="1" applyFont="1" applyFill="1" applyBorder="1" applyAlignment="1">
      <alignment horizontal="center" vertical="center"/>
    </xf>
    <xf numFmtId="44" fontId="4" fillId="2" borderId="52" xfId="1" applyFont="1" applyFill="1" applyBorder="1" applyAlignment="1">
      <alignment horizontal="center" vertical="center"/>
    </xf>
    <xf numFmtId="44" fontId="4" fillId="2" borderId="53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4" fontId="17" fillId="0" borderId="42" xfId="1" applyFont="1" applyBorder="1" applyAlignment="1">
      <alignment horizontal="center" vertical="center"/>
    </xf>
    <xf numFmtId="44" fontId="17" fillId="0" borderId="43" xfId="1" applyFont="1" applyBorder="1" applyAlignment="1">
      <alignment horizontal="center" vertical="center"/>
    </xf>
    <xf numFmtId="44" fontId="17" fillId="0" borderId="44" xfId="1" applyFont="1" applyBorder="1" applyAlignment="1">
      <alignment horizontal="center" vertical="center"/>
    </xf>
    <xf numFmtId="44" fontId="7" fillId="0" borderId="33" xfId="1" applyFont="1" applyBorder="1" applyAlignment="1">
      <alignment horizontal="center" vertical="center" wrapText="1"/>
    </xf>
    <xf numFmtId="44" fontId="7" fillId="0" borderId="34" xfId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1" fillId="2" borderId="19" xfId="2" quotePrefix="1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6" fontId="21" fillId="9" borderId="75" xfId="0" applyNumberFormat="1" applyFont="1" applyFill="1" applyBorder="1" applyAlignment="1">
      <alignment horizontal="center" vertical="center" wrapText="1"/>
    </xf>
    <xf numFmtId="6" fontId="21" fillId="9" borderId="74" xfId="0" applyNumberFormat="1" applyFont="1" applyFill="1" applyBorder="1" applyAlignment="1">
      <alignment horizontal="center" vertical="center" wrapText="1"/>
    </xf>
    <xf numFmtId="6" fontId="21" fillId="7" borderId="75" xfId="0" applyNumberFormat="1" applyFont="1" applyFill="1" applyBorder="1" applyAlignment="1">
      <alignment horizontal="center" vertical="center" wrapText="1"/>
    </xf>
    <xf numFmtId="6" fontId="21" fillId="7" borderId="74" xfId="0" applyNumberFormat="1" applyFont="1" applyFill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</cellXfs>
  <cellStyles count="3">
    <cellStyle name="Lien hypertexte" xfId="2" builtinId="8"/>
    <cellStyle name="Monétaire" xfId="1" builtinId="4"/>
    <cellStyle name="Normal" xfId="0" builtinId="0"/>
  </cellStyles>
  <dxfs count="3">
    <dxf>
      <fill>
        <patternFill>
          <bgColor rgb="FF00B050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B7E5E8"/>
      <color rgb="FFFC6A97"/>
      <color rgb="FF0000FF"/>
      <color rgb="FFE82924"/>
      <color rgb="FFFFFFFF"/>
      <color rgb="FFFF3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697005</xdr:colOff>
      <xdr:row>118</xdr:row>
      <xdr:rowOff>0</xdr:rowOff>
    </xdr:from>
    <xdr:ext cx="65" cy="172227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78270" y="1662616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118</xdr:row>
      <xdr:rowOff>0</xdr:rowOff>
    </xdr:from>
    <xdr:ext cx="65" cy="172227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87770" y="1513578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118</xdr:row>
      <xdr:rowOff>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545480" y="14297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697005</xdr:colOff>
      <xdr:row>118</xdr:row>
      <xdr:rowOff>0</xdr:rowOff>
    </xdr:from>
    <xdr:ext cx="65" cy="172227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735980" y="151374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697005</xdr:colOff>
      <xdr:row>118</xdr:row>
      <xdr:rowOff>0</xdr:rowOff>
    </xdr:from>
    <xdr:ext cx="65" cy="172227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735980" y="151374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118</xdr:row>
      <xdr:rowOff>0</xdr:rowOff>
    </xdr:from>
    <xdr:ext cx="65" cy="172227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545480" y="15287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118</xdr:row>
      <xdr:rowOff>0</xdr:rowOff>
    </xdr:from>
    <xdr:ext cx="65" cy="172227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545480" y="153739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697005</xdr:colOff>
      <xdr:row>119</xdr:row>
      <xdr:rowOff>0</xdr:rowOff>
    </xdr:from>
    <xdr:ext cx="65" cy="172227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92A6E2-A0F1-4A18-A632-6924482CACB6}"/>
            </a:ext>
          </a:extLst>
        </xdr:cNvPr>
        <xdr:cNvSpPr txBox="1"/>
      </xdr:nvSpPr>
      <xdr:spPr>
        <a:xfrm>
          <a:off x="77226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119</xdr:row>
      <xdr:rowOff>0</xdr:rowOff>
    </xdr:from>
    <xdr:ext cx="65" cy="172227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B927C14E-1ADB-48D5-B664-B65A0E3A7095}"/>
            </a:ext>
          </a:extLst>
        </xdr:cNvPr>
        <xdr:cNvSpPr txBox="1"/>
      </xdr:nvSpPr>
      <xdr:spPr>
        <a:xfrm>
          <a:off x="75321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119</xdr:row>
      <xdr:rowOff>0</xdr:rowOff>
    </xdr:from>
    <xdr:ext cx="65" cy="172227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361B5DAE-2AA1-4CDE-B85A-C69307DAEBB7}"/>
            </a:ext>
          </a:extLst>
        </xdr:cNvPr>
        <xdr:cNvSpPr txBox="1"/>
      </xdr:nvSpPr>
      <xdr:spPr>
        <a:xfrm>
          <a:off x="75321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697005</xdr:colOff>
      <xdr:row>119</xdr:row>
      <xdr:rowOff>0</xdr:rowOff>
    </xdr:from>
    <xdr:ext cx="65" cy="172227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9B7ECA38-C8D7-4CF1-9C0D-109E43730D85}"/>
            </a:ext>
          </a:extLst>
        </xdr:cNvPr>
        <xdr:cNvSpPr txBox="1"/>
      </xdr:nvSpPr>
      <xdr:spPr>
        <a:xfrm>
          <a:off x="77226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119</xdr:row>
      <xdr:rowOff>0</xdr:rowOff>
    </xdr:from>
    <xdr:ext cx="65" cy="172227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21B652DF-F250-4D19-83AA-85F9AF605474}"/>
            </a:ext>
          </a:extLst>
        </xdr:cNvPr>
        <xdr:cNvSpPr txBox="1"/>
      </xdr:nvSpPr>
      <xdr:spPr>
        <a:xfrm>
          <a:off x="75321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119</xdr:row>
      <xdr:rowOff>0</xdr:rowOff>
    </xdr:from>
    <xdr:ext cx="65" cy="172227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47C7D439-4A1D-4BE5-B65A-08AE17B72169}"/>
            </a:ext>
          </a:extLst>
        </xdr:cNvPr>
        <xdr:cNvSpPr txBox="1"/>
      </xdr:nvSpPr>
      <xdr:spPr>
        <a:xfrm>
          <a:off x="75321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697005</xdr:colOff>
      <xdr:row>119</xdr:row>
      <xdr:rowOff>0</xdr:rowOff>
    </xdr:from>
    <xdr:ext cx="65" cy="172227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3B36BFB8-0D2C-444E-B88B-2E087CA3B858}"/>
            </a:ext>
          </a:extLst>
        </xdr:cNvPr>
        <xdr:cNvSpPr txBox="1"/>
      </xdr:nvSpPr>
      <xdr:spPr>
        <a:xfrm>
          <a:off x="77226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119</xdr:row>
      <xdr:rowOff>0</xdr:rowOff>
    </xdr:from>
    <xdr:ext cx="65" cy="172227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307A78B5-4BC6-49B4-ACF4-AE9F2F6EA40A}"/>
            </a:ext>
          </a:extLst>
        </xdr:cNvPr>
        <xdr:cNvSpPr txBox="1"/>
      </xdr:nvSpPr>
      <xdr:spPr>
        <a:xfrm>
          <a:off x="75321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119</xdr:row>
      <xdr:rowOff>0</xdr:rowOff>
    </xdr:from>
    <xdr:ext cx="65" cy="172227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CDE592ED-8612-49AA-8A13-D1D9D3343461}"/>
            </a:ext>
          </a:extLst>
        </xdr:cNvPr>
        <xdr:cNvSpPr txBox="1"/>
      </xdr:nvSpPr>
      <xdr:spPr>
        <a:xfrm>
          <a:off x="75321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697005</xdr:colOff>
      <xdr:row>119</xdr:row>
      <xdr:rowOff>0</xdr:rowOff>
    </xdr:from>
    <xdr:ext cx="65" cy="172227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19D3F3A9-C868-475D-A11E-7E41DEEA34A8}"/>
            </a:ext>
          </a:extLst>
        </xdr:cNvPr>
        <xdr:cNvSpPr txBox="1"/>
      </xdr:nvSpPr>
      <xdr:spPr>
        <a:xfrm>
          <a:off x="77226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697005</xdr:colOff>
      <xdr:row>119</xdr:row>
      <xdr:rowOff>0</xdr:rowOff>
    </xdr:from>
    <xdr:ext cx="65" cy="172227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150D9F8B-5A6B-4F04-B035-DFA928FCCF76}"/>
            </a:ext>
          </a:extLst>
        </xdr:cNvPr>
        <xdr:cNvSpPr txBox="1"/>
      </xdr:nvSpPr>
      <xdr:spPr>
        <a:xfrm>
          <a:off x="77226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119</xdr:row>
      <xdr:rowOff>0</xdr:rowOff>
    </xdr:from>
    <xdr:ext cx="65" cy="172227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0BFEC93-8998-4C0D-8726-C1A6948A2132}"/>
            </a:ext>
          </a:extLst>
        </xdr:cNvPr>
        <xdr:cNvSpPr txBox="1"/>
      </xdr:nvSpPr>
      <xdr:spPr>
        <a:xfrm>
          <a:off x="75321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506505</xdr:colOff>
      <xdr:row>119</xdr:row>
      <xdr:rowOff>0</xdr:rowOff>
    </xdr:from>
    <xdr:ext cx="65" cy="172227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C77A4EC5-6228-4A92-8CAD-2228F578A213}"/>
            </a:ext>
          </a:extLst>
        </xdr:cNvPr>
        <xdr:cNvSpPr txBox="1"/>
      </xdr:nvSpPr>
      <xdr:spPr>
        <a:xfrm>
          <a:off x="7532145" y="25862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0</xdr:col>
      <xdr:colOff>43544</xdr:colOff>
      <xdr:row>0</xdr:row>
      <xdr:rowOff>0</xdr:rowOff>
    </xdr:from>
    <xdr:to>
      <xdr:col>13</xdr:col>
      <xdr:colOff>876301</xdr:colOff>
      <xdr:row>16</xdr:row>
      <xdr:rowOff>64465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96DC8C6E-8398-0FB0-C872-584EBC6C8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4" y="0"/>
          <a:ext cx="12126686" cy="2858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enesdepays.fr/spectacles/spectacle/nina-attal/" TargetMode="External"/><Relationship Id="rId18" Type="http://schemas.openxmlformats.org/officeDocument/2006/relationships/hyperlink" Target="https://www.scenesdepays.fr/spectacles/spectacle/etres-foret/" TargetMode="External"/><Relationship Id="rId26" Type="http://schemas.openxmlformats.org/officeDocument/2006/relationships/hyperlink" Target="https://www.scenesdepays.fr/spectacles/spectacle/nouage/" TargetMode="External"/><Relationship Id="rId39" Type="http://schemas.openxmlformats.org/officeDocument/2006/relationships/hyperlink" Target="https://www.scenesdepays.fr/spectacles/spectacle/vivantes/" TargetMode="External"/><Relationship Id="rId21" Type="http://schemas.openxmlformats.org/officeDocument/2006/relationships/hyperlink" Target="https://www.scenesdepays.fr/spectacles/spectacle/l-art-de-ne-pas-dire/" TargetMode="External"/><Relationship Id="rId34" Type="http://schemas.openxmlformats.org/officeDocument/2006/relationships/hyperlink" Target="https://www.scenesdepays.fr/spectacles/spectacle/metamortem/" TargetMode="External"/><Relationship Id="rId7" Type="http://schemas.openxmlformats.org/officeDocument/2006/relationships/hyperlink" Target="https://www.scenesdepays.fr/spectacles/spectacle/ressources-humaines/" TargetMode="External"/><Relationship Id="rId2" Type="http://schemas.openxmlformats.org/officeDocument/2006/relationships/hyperlink" Target="https://www.scenesdepays.fr/spectacles/spectacle/amants/" TargetMode="External"/><Relationship Id="rId16" Type="http://schemas.openxmlformats.org/officeDocument/2006/relationships/hyperlink" Target="https://www.scenesdepays.fr/spectacles/spectacle/nos-voies-lactees/" TargetMode="External"/><Relationship Id="rId20" Type="http://schemas.openxmlformats.org/officeDocument/2006/relationships/hyperlink" Target="https://www.scenesdepays.fr/spectacles/spectacle/gisele-halimi-defendre/" TargetMode="External"/><Relationship Id="rId29" Type="http://schemas.openxmlformats.org/officeDocument/2006/relationships/hyperlink" Target="https://www.scenesdepays.fr/spectacles/spectacle/mentir-lo-minimo/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mailto:c-gallard@maugescommunaute.fr" TargetMode="External"/><Relationship Id="rId6" Type="http://schemas.openxmlformats.org/officeDocument/2006/relationships/hyperlink" Target="https://www.scenesdepays.fr/spectacles/spectacle/pierre-emmanuel-barre/" TargetMode="External"/><Relationship Id="rId11" Type="http://schemas.openxmlformats.org/officeDocument/2006/relationships/hyperlink" Target="https://www.scenesdepays.fr/spectacles/spectacle/proches/" TargetMode="External"/><Relationship Id="rId24" Type="http://schemas.openxmlformats.org/officeDocument/2006/relationships/hyperlink" Target="https://www.scenesdepays.fr/spectacles/spectacle/cerebro/" TargetMode="External"/><Relationship Id="rId32" Type="http://schemas.openxmlformats.org/officeDocument/2006/relationships/hyperlink" Target="https://www.scenesdepays.fr/spectacles/spectacle/sur-les-pas-des-ripeurs/" TargetMode="External"/><Relationship Id="rId37" Type="http://schemas.openxmlformats.org/officeDocument/2006/relationships/hyperlink" Target="https://www.scenesdepays.fr/spectacles/spectacle/vivantes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scenesdepays.fr/spectacles/spectacle/rihla-trajectoires/" TargetMode="External"/><Relationship Id="rId15" Type="http://schemas.openxmlformats.org/officeDocument/2006/relationships/hyperlink" Target="https://www.scenesdepays.fr/spectacles/spectacle/prisme/" TargetMode="External"/><Relationship Id="rId23" Type="http://schemas.openxmlformats.org/officeDocument/2006/relationships/hyperlink" Target="https://www.scenesdepays.fr/spectacles/spectacle/tu-connais-la-chanson/" TargetMode="External"/><Relationship Id="rId28" Type="http://schemas.openxmlformats.org/officeDocument/2006/relationships/hyperlink" Target="https://www.scenesdepays.fr/spectacles/spectacle/4211-km/" TargetMode="External"/><Relationship Id="rId36" Type="http://schemas.openxmlformats.org/officeDocument/2006/relationships/hyperlink" Target="https://www.scenesdepays.fr/spectacles/spectacle/vivantes/" TargetMode="External"/><Relationship Id="rId10" Type="http://schemas.openxmlformats.org/officeDocument/2006/relationships/hyperlink" Target="https://www.scenesdepays.fr/spectacles/spectacle/le-jeu-de-lamour-et-du-hasard/" TargetMode="External"/><Relationship Id="rId19" Type="http://schemas.openxmlformats.org/officeDocument/2006/relationships/hyperlink" Target="https://www.scenesdepays.fr/spectacles/spectacle/rouge-pute/" TargetMode="External"/><Relationship Id="rId31" Type="http://schemas.openxmlformats.org/officeDocument/2006/relationships/hyperlink" Target="https://www.scenesdepays.fr/spectacles/spectacle/what-we-talk-about-when-we-talk-about-skateboarding/" TargetMode="External"/><Relationship Id="rId4" Type="http://schemas.openxmlformats.org/officeDocument/2006/relationships/hyperlink" Target="https://www.scenesdepays.fr/spectacles/spectacle/metamortem/" TargetMode="External"/><Relationship Id="rId9" Type="http://schemas.openxmlformats.org/officeDocument/2006/relationships/hyperlink" Target="https://www.scenesdepays.fr/spectacles/spectacle/charlelie-en-contreband/" TargetMode="External"/><Relationship Id="rId14" Type="http://schemas.openxmlformats.org/officeDocument/2006/relationships/hyperlink" Target="https://www.scenesdepays.fr/spectacles/spectacle/ailleurs/" TargetMode="External"/><Relationship Id="rId22" Type="http://schemas.openxmlformats.org/officeDocument/2006/relationships/hyperlink" Target="https://www.scenesdepays.fr/spectacles/spectacle/very-math-trip/" TargetMode="External"/><Relationship Id="rId27" Type="http://schemas.openxmlformats.org/officeDocument/2006/relationships/hyperlink" Target="https://www.scenesdepays.fr/spectacles/spectacle/goupil-kosmao/" TargetMode="External"/><Relationship Id="rId30" Type="http://schemas.openxmlformats.org/officeDocument/2006/relationships/hyperlink" Target="https://www.scenesdepays.fr/spectacles/spectacle/les-gros-patinent-bien/" TargetMode="External"/><Relationship Id="rId35" Type="http://schemas.openxmlformats.org/officeDocument/2006/relationships/hyperlink" Target="https://www.scenesdepays.fr/spectacles/spectacle/nos-voies-lactees/" TargetMode="External"/><Relationship Id="rId8" Type="http://schemas.openxmlformats.org/officeDocument/2006/relationships/hyperlink" Target="https://www.scenesdepays.fr/spectacles/spectacle/labolition-des-privileges/" TargetMode="External"/><Relationship Id="rId3" Type="http://schemas.openxmlformats.org/officeDocument/2006/relationships/hyperlink" Target="https://www.scenesdepays.fr/spectacles/spectacle/congo-ka-boye/" TargetMode="External"/><Relationship Id="rId12" Type="http://schemas.openxmlformats.org/officeDocument/2006/relationships/hyperlink" Target="https://www.scenesdepays.fr/spectacles/spectacle/ils-ne-meritent-pas-tes-larmes/" TargetMode="External"/><Relationship Id="rId17" Type="http://schemas.openxmlformats.org/officeDocument/2006/relationships/hyperlink" Target="https://www.scenesdepays.fr/spectacles/spectacle/et-la-bete/" TargetMode="External"/><Relationship Id="rId25" Type="http://schemas.openxmlformats.org/officeDocument/2006/relationships/hyperlink" Target="https://www.scenesdepays.fr/spectacles/spectacle/phenix/" TargetMode="External"/><Relationship Id="rId33" Type="http://schemas.openxmlformats.org/officeDocument/2006/relationships/hyperlink" Target="https://www.scenesdepays.fr/spectacles/spectacle/congo-ka-boye/" TargetMode="External"/><Relationship Id="rId38" Type="http://schemas.openxmlformats.org/officeDocument/2006/relationships/hyperlink" Target="https://www.scenesdepays.fr/spectacles/spectacle/viva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7:O128"/>
  <sheetViews>
    <sheetView tabSelected="1" showWhiteSpace="0" view="pageLayout" topLeftCell="A91" zoomScale="60" zoomScaleNormal="70" zoomScalePageLayoutView="60" workbookViewId="0">
      <selection activeCell="H130" sqref="H130"/>
    </sheetView>
  </sheetViews>
  <sheetFormatPr baseColWidth="10" defaultColWidth="11" defaultRowHeight="13.8"/>
  <cols>
    <col min="1" max="1" width="14.3984375" style="3" customWidth="1"/>
    <col min="2" max="2" width="18" style="42" bestFit="1" customWidth="1"/>
    <col min="3" max="4" width="11" style="3"/>
    <col min="5" max="5" width="11.8984375" style="3" customWidth="1"/>
    <col min="6" max="6" width="11" style="3"/>
    <col min="7" max="7" width="15.8984375" style="3" customWidth="1"/>
    <col min="8" max="8" width="15.5" style="3" customWidth="1"/>
    <col min="9" max="9" width="15.796875" style="69" bestFit="1" customWidth="1"/>
    <col min="10" max="10" width="9" style="3" bestFit="1" customWidth="1"/>
    <col min="11" max="11" width="12.09765625" style="3" bestFit="1" customWidth="1"/>
    <col min="12" max="12" width="9" style="3" hidden="1" customWidth="1"/>
    <col min="13" max="13" width="7.59765625" style="3" hidden="1" customWidth="1"/>
    <col min="14" max="14" width="14.09765625" style="52" customWidth="1"/>
    <col min="15" max="15" width="18.5" style="3" bestFit="1" customWidth="1"/>
    <col min="16" max="16384" width="11" style="3"/>
  </cols>
  <sheetData>
    <row r="17" spans="1:14" ht="27" customHeight="1" thickBot="1"/>
    <row r="18" spans="1:14" ht="45" customHeight="1" thickTop="1" thickBot="1">
      <c r="A18" s="1" t="s">
        <v>1</v>
      </c>
      <c r="B18" s="129"/>
      <c r="C18" s="129"/>
      <c r="D18" s="129"/>
      <c r="E18" s="130"/>
      <c r="F18" s="2"/>
      <c r="G18" s="3" t="s">
        <v>4</v>
      </c>
      <c r="H18" s="2"/>
      <c r="I18" s="70"/>
      <c r="J18" s="2"/>
      <c r="K18" s="2"/>
      <c r="L18" s="2"/>
      <c r="M18" s="2"/>
      <c r="N18" s="53"/>
    </row>
    <row r="19" spans="1:14" ht="33" customHeight="1" thickTop="1">
      <c r="A19" s="4" t="s">
        <v>2</v>
      </c>
      <c r="B19" s="131"/>
      <c r="C19" s="132"/>
      <c r="D19" s="132"/>
      <c r="E19" s="133"/>
      <c r="F19" s="2"/>
      <c r="G19" s="136" t="s">
        <v>35</v>
      </c>
      <c r="H19" s="137"/>
      <c r="I19" s="137"/>
      <c r="J19" s="137"/>
      <c r="K19" s="137"/>
      <c r="L19" s="137"/>
      <c r="M19" s="137"/>
      <c r="N19" s="138"/>
    </row>
    <row r="20" spans="1:14" ht="33" customHeight="1">
      <c r="A20" s="4"/>
      <c r="B20" s="134"/>
      <c r="C20" s="134"/>
      <c r="D20" s="134"/>
      <c r="E20" s="135"/>
      <c r="F20" s="2"/>
      <c r="G20" s="139" t="s">
        <v>8</v>
      </c>
      <c r="H20" s="140"/>
      <c r="I20" s="140"/>
      <c r="J20" s="140"/>
      <c r="K20" s="140"/>
      <c r="L20" s="140"/>
      <c r="M20" s="140"/>
      <c r="N20" s="141"/>
    </row>
    <row r="21" spans="1:14" ht="33" customHeight="1">
      <c r="A21" s="5"/>
      <c r="B21" s="132"/>
      <c r="C21" s="132"/>
      <c r="D21" s="132"/>
      <c r="E21" s="133"/>
      <c r="F21" s="2"/>
      <c r="G21" s="142" t="s">
        <v>9</v>
      </c>
      <c r="H21" s="143"/>
      <c r="I21" s="143"/>
      <c r="J21" s="143"/>
      <c r="K21" s="143"/>
      <c r="L21" s="143"/>
      <c r="M21" s="143"/>
      <c r="N21" s="144"/>
    </row>
    <row r="22" spans="1:14" ht="33" customHeight="1">
      <c r="A22" s="5"/>
      <c r="B22" s="134"/>
      <c r="C22" s="134"/>
      <c r="D22" s="134"/>
      <c r="E22" s="135"/>
      <c r="F22" s="2"/>
      <c r="G22" s="142" t="s">
        <v>10</v>
      </c>
      <c r="H22" s="143"/>
      <c r="I22" s="143"/>
      <c r="J22" s="143"/>
      <c r="K22" s="143"/>
      <c r="L22" s="143"/>
      <c r="M22" s="143"/>
      <c r="N22" s="144"/>
    </row>
    <row r="23" spans="1:14" ht="33" customHeight="1">
      <c r="A23" s="6" t="s">
        <v>7</v>
      </c>
      <c r="B23" s="43"/>
      <c r="C23" s="18"/>
      <c r="D23" s="18"/>
      <c r="E23" s="19"/>
      <c r="F23" s="2"/>
      <c r="G23" s="142" t="s">
        <v>11</v>
      </c>
      <c r="H23" s="143"/>
      <c r="I23" s="143"/>
      <c r="J23" s="143"/>
      <c r="K23" s="143"/>
      <c r="L23" s="143"/>
      <c r="M23" s="143"/>
      <c r="N23" s="144"/>
    </row>
    <row r="24" spans="1:14" ht="33" customHeight="1" thickBot="1">
      <c r="A24" s="6" t="s">
        <v>3</v>
      </c>
      <c r="B24" s="43"/>
      <c r="C24" s="18"/>
      <c r="D24" s="18"/>
      <c r="E24" s="19"/>
      <c r="F24" s="2"/>
      <c r="G24" s="161" t="s">
        <v>12</v>
      </c>
      <c r="H24" s="162"/>
      <c r="I24" s="162"/>
      <c r="J24" s="162"/>
      <c r="K24" s="162"/>
      <c r="L24" s="162"/>
      <c r="M24" s="162"/>
      <c r="N24" s="163"/>
    </row>
    <row r="25" spans="1:14" ht="33" customHeight="1" thickTop="1" thickBot="1">
      <c r="A25" s="148" t="s">
        <v>162</v>
      </c>
      <c r="B25" s="149"/>
      <c r="C25" s="150"/>
      <c r="D25" s="151"/>
      <c r="E25" s="152"/>
      <c r="F25" s="2"/>
      <c r="G25" s="7" t="s">
        <v>14</v>
      </c>
      <c r="H25" s="145" t="s">
        <v>13</v>
      </c>
      <c r="I25" s="145"/>
      <c r="J25" s="146"/>
      <c r="K25" s="146"/>
      <c r="L25" s="146"/>
      <c r="M25" s="146"/>
      <c r="N25" s="147"/>
    </row>
    <row r="26" spans="1:14" ht="13.5" customHeight="1" thickTop="1" thickBot="1">
      <c r="A26" s="14"/>
      <c r="B26" s="44"/>
      <c r="C26" s="15"/>
      <c r="D26" s="15"/>
      <c r="E26" s="15"/>
      <c r="F26" s="2"/>
      <c r="G26" s="2"/>
      <c r="H26" s="2"/>
      <c r="I26" s="70"/>
      <c r="J26" s="2"/>
      <c r="K26" s="2"/>
      <c r="L26" s="2"/>
      <c r="M26" s="2"/>
      <c r="N26" s="53"/>
    </row>
    <row r="27" spans="1:14" ht="21.75" customHeight="1" thickTop="1">
      <c r="A27" s="167" t="s">
        <v>161</v>
      </c>
      <c r="B27" s="168"/>
      <c r="C27" s="168"/>
      <c r="D27" s="168"/>
      <c r="E27" s="169"/>
      <c r="F27" s="13"/>
      <c r="G27" s="176" t="s">
        <v>30</v>
      </c>
      <c r="H27" s="177"/>
      <c r="I27" s="177"/>
      <c r="J27" s="177"/>
      <c r="K27" s="177"/>
      <c r="L27" s="177"/>
      <c r="M27" s="178"/>
      <c r="N27" s="155"/>
    </row>
    <row r="28" spans="1:14" ht="16.5" customHeight="1">
      <c r="A28" s="170"/>
      <c r="B28" s="171"/>
      <c r="C28" s="171"/>
      <c r="D28" s="171"/>
      <c r="E28" s="172"/>
      <c r="F28" s="13"/>
      <c r="G28" s="179"/>
      <c r="H28" s="180"/>
      <c r="I28" s="180"/>
      <c r="J28" s="180"/>
      <c r="K28" s="180"/>
      <c r="L28" s="180"/>
      <c r="M28" s="181"/>
      <c r="N28" s="156"/>
    </row>
    <row r="29" spans="1:14" ht="21.75" customHeight="1" thickBot="1">
      <c r="A29" s="173"/>
      <c r="B29" s="174"/>
      <c r="C29" s="174"/>
      <c r="D29" s="174"/>
      <c r="E29" s="175"/>
      <c r="F29" s="13"/>
      <c r="G29" s="182"/>
      <c r="H29" s="183"/>
      <c r="I29" s="183"/>
      <c r="J29" s="183"/>
      <c r="K29" s="183"/>
      <c r="L29" s="183"/>
      <c r="M29" s="184"/>
      <c r="N29" s="157"/>
    </row>
    <row r="30" spans="1:14" ht="13.5" customHeight="1" thickTop="1" thickBot="1"/>
    <row r="31" spans="1:14" ht="75" customHeight="1" thickTop="1" thickBot="1">
      <c r="A31" s="153" t="s">
        <v>32</v>
      </c>
      <c r="B31" s="188" t="s">
        <v>33</v>
      </c>
      <c r="C31" s="189"/>
      <c r="D31" s="189"/>
      <c r="E31" s="189"/>
      <c r="F31" s="189"/>
      <c r="G31" s="189"/>
      <c r="H31" s="190"/>
      <c r="I31" s="164" t="s">
        <v>34</v>
      </c>
      <c r="J31" s="165"/>
      <c r="K31" s="166"/>
      <c r="L31" s="185" t="s">
        <v>31</v>
      </c>
      <c r="M31" s="186"/>
      <c r="N31" s="158" t="s">
        <v>5</v>
      </c>
    </row>
    <row r="32" spans="1:14" ht="45" customHeight="1" thickTop="1" thickBot="1">
      <c r="A32" s="154"/>
      <c r="B32" s="191"/>
      <c r="C32" s="192"/>
      <c r="D32" s="192"/>
      <c r="E32" s="192"/>
      <c r="F32" s="192"/>
      <c r="G32" s="192"/>
      <c r="H32" s="193"/>
      <c r="I32" s="71" t="s">
        <v>16</v>
      </c>
      <c r="J32" s="23" t="s">
        <v>0</v>
      </c>
      <c r="K32" s="24" t="s">
        <v>6</v>
      </c>
      <c r="L32" s="30" t="s">
        <v>0</v>
      </c>
      <c r="M32" s="31" t="s">
        <v>6</v>
      </c>
      <c r="N32" s="159"/>
    </row>
    <row r="33" spans="1:15" ht="20.100000000000001" customHeight="1" thickTop="1">
      <c r="A33" s="187" t="s">
        <v>42</v>
      </c>
      <c r="B33" s="98" t="s">
        <v>17</v>
      </c>
      <c r="C33" s="84" t="s">
        <v>45</v>
      </c>
      <c r="D33" s="85"/>
      <c r="E33" s="85"/>
      <c r="F33" s="85"/>
      <c r="G33" s="85"/>
      <c r="H33" s="86"/>
      <c r="I33" s="91" t="s">
        <v>163</v>
      </c>
      <c r="J33" s="92"/>
      <c r="K33" s="93">
        <v>10</v>
      </c>
      <c r="L33" s="28"/>
      <c r="M33" s="25"/>
      <c r="N33" s="83">
        <f t="shared" ref="N33:N43" si="0">J33*K33+L33*M33</f>
        <v>0</v>
      </c>
    </row>
    <row r="34" spans="1:15" ht="20.100000000000001" customHeight="1" thickBot="1">
      <c r="A34" s="104"/>
      <c r="B34" s="99"/>
      <c r="C34" s="26" t="s">
        <v>46</v>
      </c>
      <c r="D34" s="22"/>
      <c r="E34" s="22"/>
      <c r="F34" s="22"/>
      <c r="G34" s="22" t="s">
        <v>36</v>
      </c>
      <c r="H34" s="27" t="s">
        <v>18</v>
      </c>
      <c r="I34" s="78"/>
      <c r="J34" s="80"/>
      <c r="K34" s="82"/>
      <c r="L34" s="29"/>
      <c r="M34" s="21"/>
      <c r="N34" s="76"/>
    </row>
    <row r="35" spans="1:15" ht="20.100000000000001" customHeight="1" thickTop="1">
      <c r="A35" s="103" t="s">
        <v>43</v>
      </c>
      <c r="B35" s="94" t="s">
        <v>44</v>
      </c>
      <c r="C35" s="84" t="s">
        <v>47</v>
      </c>
      <c r="D35" s="85"/>
      <c r="E35" s="85"/>
      <c r="F35" s="85"/>
      <c r="G35" s="85"/>
      <c r="H35" s="86"/>
      <c r="I35" s="77" t="s">
        <v>163</v>
      </c>
      <c r="J35" s="79"/>
      <c r="K35" s="81">
        <v>10</v>
      </c>
      <c r="L35" s="32"/>
      <c r="M35" s="33"/>
      <c r="N35" s="75">
        <f t="shared" si="0"/>
        <v>0</v>
      </c>
    </row>
    <row r="36" spans="1:15" ht="20.100000000000001" customHeight="1" thickBot="1">
      <c r="A36" s="104"/>
      <c r="B36" s="95"/>
      <c r="C36" s="48" t="s">
        <v>48</v>
      </c>
      <c r="D36" s="22"/>
      <c r="E36" s="22"/>
      <c r="F36" s="22"/>
      <c r="G36" s="22"/>
      <c r="H36" s="27" t="s">
        <v>18</v>
      </c>
      <c r="I36" s="78"/>
      <c r="J36" s="80"/>
      <c r="K36" s="82"/>
      <c r="L36" s="29"/>
      <c r="M36" s="21"/>
      <c r="N36" s="76"/>
    </row>
    <row r="37" spans="1:15" ht="20.100000000000001" customHeight="1">
      <c r="A37" s="160" t="s">
        <v>49</v>
      </c>
      <c r="B37" s="89" t="s">
        <v>22</v>
      </c>
      <c r="C37" s="60" t="s">
        <v>50</v>
      </c>
      <c r="D37" s="61"/>
      <c r="E37" s="61"/>
      <c r="F37" s="61"/>
      <c r="G37" s="61"/>
      <c r="H37" s="62"/>
      <c r="I37" s="77" t="s">
        <v>165</v>
      </c>
      <c r="J37" s="79"/>
      <c r="K37" s="81">
        <v>6</v>
      </c>
      <c r="L37" s="32"/>
      <c r="M37" s="33"/>
      <c r="N37" s="75">
        <f t="shared" ref="N37" si="1">J37*K37+L37*M37</f>
        <v>0</v>
      </c>
      <c r="O37" s="17"/>
    </row>
    <row r="38" spans="1:15" ht="20.100000000000001" customHeight="1" thickBot="1">
      <c r="A38" s="88"/>
      <c r="B38" s="90"/>
      <c r="C38" s="48" t="s">
        <v>25</v>
      </c>
      <c r="D38" s="22"/>
      <c r="E38" s="22"/>
      <c r="F38" s="22"/>
      <c r="G38" s="22"/>
      <c r="H38" s="27" t="s">
        <v>52</v>
      </c>
      <c r="I38" s="78"/>
      <c r="J38" s="80"/>
      <c r="K38" s="82"/>
      <c r="L38" s="29"/>
      <c r="M38" s="21"/>
      <c r="N38" s="76"/>
    </row>
    <row r="39" spans="1:15" ht="20.100000000000001" customHeight="1">
      <c r="A39" s="194" t="s">
        <v>49</v>
      </c>
      <c r="B39" s="89" t="s">
        <v>38</v>
      </c>
      <c r="C39" s="100" t="s">
        <v>51</v>
      </c>
      <c r="D39" s="101"/>
      <c r="E39" s="101"/>
      <c r="F39" s="101"/>
      <c r="G39" s="101"/>
      <c r="H39" s="102"/>
      <c r="I39" s="77" t="s">
        <v>163</v>
      </c>
      <c r="J39" s="79"/>
      <c r="K39" s="81">
        <v>10</v>
      </c>
      <c r="L39" s="32"/>
      <c r="M39" s="33"/>
      <c r="N39" s="75">
        <f t="shared" ref="N39" si="2">J39*K39+L39*M39</f>
        <v>0</v>
      </c>
    </row>
    <row r="40" spans="1:15" ht="20.100000000000001" customHeight="1" thickBot="1">
      <c r="A40" s="104"/>
      <c r="B40" s="90"/>
      <c r="C40" s="48" t="s">
        <v>53</v>
      </c>
      <c r="D40" s="22"/>
      <c r="E40" s="22"/>
      <c r="F40" s="22"/>
      <c r="G40" s="22" t="s">
        <v>54</v>
      </c>
      <c r="H40" s="27" t="s">
        <v>18</v>
      </c>
      <c r="I40" s="78"/>
      <c r="J40" s="80"/>
      <c r="K40" s="82"/>
      <c r="L40" s="29"/>
      <c r="M40" s="21"/>
      <c r="N40" s="76"/>
    </row>
    <row r="41" spans="1:15" ht="20.100000000000001" customHeight="1" thickTop="1">
      <c r="A41" s="109" t="s">
        <v>55</v>
      </c>
      <c r="B41" s="94" t="s">
        <v>15</v>
      </c>
      <c r="C41" s="100" t="s">
        <v>56</v>
      </c>
      <c r="D41" s="101"/>
      <c r="E41" s="101"/>
      <c r="F41" s="101"/>
      <c r="G41" s="101"/>
      <c r="H41" s="102"/>
      <c r="I41" s="77" t="s">
        <v>166</v>
      </c>
      <c r="J41" s="79"/>
      <c r="K41" s="81">
        <v>20</v>
      </c>
      <c r="L41" s="32"/>
      <c r="M41" s="33"/>
      <c r="N41" s="75">
        <f t="shared" ref="N41" si="3">J41*K41+L41*M41</f>
        <v>0</v>
      </c>
    </row>
    <row r="42" spans="1:15" ht="20.100000000000001" customHeight="1" thickBot="1">
      <c r="A42" s="196"/>
      <c r="B42" s="95"/>
      <c r="C42" s="48" t="s">
        <v>20</v>
      </c>
      <c r="D42" s="22"/>
      <c r="E42" s="22"/>
      <c r="F42" s="22"/>
      <c r="G42" s="22"/>
      <c r="H42" s="27" t="s">
        <v>23</v>
      </c>
      <c r="I42" s="78"/>
      <c r="J42" s="80"/>
      <c r="K42" s="82"/>
      <c r="L42" s="29"/>
      <c r="M42" s="21"/>
      <c r="N42" s="76"/>
    </row>
    <row r="43" spans="1:15" ht="20.100000000000001" customHeight="1">
      <c r="A43" s="103" t="s">
        <v>57</v>
      </c>
      <c r="B43" s="105" t="s">
        <v>19</v>
      </c>
      <c r="C43" s="195" t="s">
        <v>58</v>
      </c>
      <c r="D43" s="101"/>
      <c r="E43" s="101"/>
      <c r="F43" s="101"/>
      <c r="G43" s="101"/>
      <c r="H43" s="102"/>
      <c r="I43" s="77" t="s">
        <v>165</v>
      </c>
      <c r="J43" s="79"/>
      <c r="K43" s="81">
        <v>6</v>
      </c>
      <c r="L43" s="32"/>
      <c r="M43" s="33"/>
      <c r="N43" s="75">
        <f t="shared" si="0"/>
        <v>0</v>
      </c>
    </row>
    <row r="44" spans="1:15" ht="20.100000000000001" customHeight="1" thickBot="1">
      <c r="A44" s="104"/>
      <c r="B44" s="106"/>
      <c r="C44" s="26" t="s">
        <v>21</v>
      </c>
      <c r="D44" s="50"/>
      <c r="E44" s="50"/>
      <c r="F44" s="50"/>
      <c r="G44" s="65" t="s">
        <v>40</v>
      </c>
      <c r="H44" s="27" t="s">
        <v>52</v>
      </c>
      <c r="I44" s="78"/>
      <c r="J44" s="80"/>
      <c r="K44" s="82"/>
      <c r="L44" s="29"/>
      <c r="M44" s="21"/>
      <c r="N44" s="76"/>
    </row>
    <row r="45" spans="1:15" ht="30" customHeight="1">
      <c r="A45" s="103" t="s">
        <v>123</v>
      </c>
      <c r="B45" s="89" t="s">
        <v>22</v>
      </c>
      <c r="C45" s="195" t="s">
        <v>62</v>
      </c>
      <c r="D45" s="101"/>
      <c r="E45" s="101"/>
      <c r="F45" s="101"/>
      <c r="G45" s="101"/>
      <c r="H45" s="102"/>
      <c r="I45" s="77" t="s">
        <v>165</v>
      </c>
      <c r="J45" s="79"/>
      <c r="K45" s="81">
        <v>6</v>
      </c>
      <c r="L45" s="32"/>
      <c r="M45" s="33"/>
      <c r="N45" s="75">
        <f t="shared" ref="N45" si="4">J45*K45+L45*M45</f>
        <v>0</v>
      </c>
    </row>
    <row r="46" spans="1:15" ht="25.8" customHeight="1" thickBot="1">
      <c r="A46" s="104"/>
      <c r="B46" s="90"/>
      <c r="C46" s="26" t="s">
        <v>61</v>
      </c>
      <c r="D46" s="50"/>
      <c r="E46" s="50"/>
      <c r="F46" s="50"/>
      <c r="G46" s="65" t="s">
        <v>39</v>
      </c>
      <c r="H46" s="27" t="s">
        <v>52</v>
      </c>
      <c r="I46" s="78"/>
      <c r="J46" s="80"/>
      <c r="K46" s="82"/>
      <c r="L46" s="29"/>
      <c r="M46" s="21"/>
      <c r="N46" s="76"/>
    </row>
    <row r="47" spans="1:15" ht="20.100000000000001" customHeight="1">
      <c r="A47" s="103" t="s">
        <v>124</v>
      </c>
      <c r="B47" s="89" t="s">
        <v>22</v>
      </c>
      <c r="C47" s="84" t="s">
        <v>63</v>
      </c>
      <c r="D47" s="85"/>
      <c r="E47" s="85"/>
      <c r="F47" s="85"/>
      <c r="G47" s="85"/>
      <c r="H47" s="86"/>
      <c r="I47" s="77" t="s">
        <v>165</v>
      </c>
      <c r="J47" s="79"/>
      <c r="K47" s="81">
        <v>6</v>
      </c>
      <c r="L47" s="32"/>
      <c r="M47" s="33"/>
      <c r="N47" s="75">
        <f t="shared" ref="N47" si="5">J47*K47+L47*M47</f>
        <v>0</v>
      </c>
    </row>
    <row r="48" spans="1:15" ht="33" customHeight="1" thickBot="1">
      <c r="A48" s="104"/>
      <c r="B48" s="90"/>
      <c r="C48" s="26" t="s">
        <v>61</v>
      </c>
      <c r="D48" s="50"/>
      <c r="E48" s="50"/>
      <c r="F48" s="50"/>
      <c r="G48" s="65" t="s">
        <v>39</v>
      </c>
      <c r="H48" s="66" t="s">
        <v>52</v>
      </c>
      <c r="I48" s="78"/>
      <c r="J48" s="80"/>
      <c r="K48" s="82"/>
      <c r="L48" s="29"/>
      <c r="M48" s="21"/>
      <c r="N48" s="76"/>
    </row>
    <row r="49" spans="1:15" ht="20.100000000000001" customHeight="1" thickTop="1">
      <c r="A49" s="87" t="s">
        <v>59</v>
      </c>
      <c r="B49" s="94" t="s">
        <v>60</v>
      </c>
      <c r="C49" s="84" t="s">
        <v>64</v>
      </c>
      <c r="D49" s="85"/>
      <c r="E49" s="85"/>
      <c r="F49" s="85"/>
      <c r="G49" s="85"/>
      <c r="H49" s="86"/>
      <c r="I49" s="77" t="s">
        <v>163</v>
      </c>
      <c r="J49" s="79"/>
      <c r="K49" s="81">
        <v>10</v>
      </c>
      <c r="L49" s="32"/>
      <c r="M49" s="33"/>
      <c r="N49" s="75">
        <f t="shared" ref="N49" si="6">J49*K49+L49*M49</f>
        <v>0</v>
      </c>
      <c r="O49" s="17"/>
    </row>
    <row r="50" spans="1:15" ht="20.100000000000001" customHeight="1" thickBot="1">
      <c r="A50" s="88"/>
      <c r="B50" s="95"/>
      <c r="C50" s="26" t="s">
        <v>37</v>
      </c>
      <c r="D50" s="26"/>
      <c r="E50" s="22"/>
      <c r="F50" s="20" t="s">
        <v>65</v>
      </c>
      <c r="G50" s="20"/>
      <c r="H50" s="27" t="s">
        <v>18</v>
      </c>
      <c r="I50" s="78"/>
      <c r="J50" s="80"/>
      <c r="K50" s="82"/>
      <c r="L50" s="29"/>
      <c r="M50" s="21"/>
      <c r="N50" s="76"/>
    </row>
    <row r="51" spans="1:15" ht="20.100000000000001" customHeight="1">
      <c r="A51" s="109" t="s">
        <v>66</v>
      </c>
      <c r="B51" s="105" t="s">
        <v>19</v>
      </c>
      <c r="C51" s="84" t="s">
        <v>67</v>
      </c>
      <c r="D51" s="85"/>
      <c r="E51" s="85"/>
      <c r="F51" s="85"/>
      <c r="G51" s="85"/>
      <c r="H51" s="86"/>
      <c r="I51" s="77" t="s">
        <v>163</v>
      </c>
      <c r="J51" s="79"/>
      <c r="K51" s="81">
        <v>10</v>
      </c>
      <c r="L51" s="32"/>
      <c r="M51" s="33"/>
      <c r="N51" s="75">
        <f t="shared" ref="N51" si="7">J51*K51+L51*M51</f>
        <v>0</v>
      </c>
    </row>
    <row r="52" spans="1:15" ht="20.100000000000001" customHeight="1" thickBot="1">
      <c r="A52" s="97"/>
      <c r="B52" s="106"/>
      <c r="C52" s="49" t="s">
        <v>21</v>
      </c>
      <c r="D52" s="50"/>
      <c r="E52" s="50"/>
      <c r="F52" s="50"/>
      <c r="G52" s="50"/>
      <c r="H52" s="27" t="s">
        <v>18</v>
      </c>
      <c r="I52" s="78"/>
      <c r="J52" s="80"/>
      <c r="K52" s="82"/>
      <c r="L52" s="29"/>
      <c r="M52" s="21"/>
      <c r="N52" s="76"/>
    </row>
    <row r="53" spans="1:15" ht="20.100000000000001" customHeight="1" thickTop="1">
      <c r="A53" s="96" t="s">
        <v>68</v>
      </c>
      <c r="B53" s="98" t="s">
        <v>17</v>
      </c>
      <c r="C53" s="84" t="s">
        <v>69</v>
      </c>
      <c r="D53" s="85"/>
      <c r="E53" s="85"/>
      <c r="F53" s="85"/>
      <c r="G53" s="85"/>
      <c r="H53" s="86"/>
      <c r="I53" s="77" t="s">
        <v>166</v>
      </c>
      <c r="J53" s="79"/>
      <c r="K53" s="81">
        <v>20</v>
      </c>
      <c r="L53" s="32"/>
      <c r="M53" s="33"/>
      <c r="N53" s="75">
        <f t="shared" ref="N53" si="8">J53*K53+L53*M53</f>
        <v>0</v>
      </c>
    </row>
    <row r="54" spans="1:15" ht="20.100000000000001" customHeight="1" thickBot="1">
      <c r="A54" s="97"/>
      <c r="B54" s="99"/>
      <c r="C54" s="34" t="s">
        <v>70</v>
      </c>
      <c r="D54" s="35"/>
      <c r="E54" s="35"/>
      <c r="F54" s="35"/>
      <c r="G54" s="65" t="s">
        <v>39</v>
      </c>
      <c r="H54" s="27" t="s">
        <v>23</v>
      </c>
      <c r="I54" s="78"/>
      <c r="J54" s="80"/>
      <c r="K54" s="82"/>
      <c r="L54" s="29"/>
      <c r="M54" s="21"/>
      <c r="N54" s="76"/>
    </row>
    <row r="55" spans="1:15" ht="20.100000000000001" customHeight="1">
      <c r="A55" s="109" t="s">
        <v>71</v>
      </c>
      <c r="B55" s="89" t="s">
        <v>38</v>
      </c>
      <c r="C55" s="84" t="s">
        <v>72</v>
      </c>
      <c r="D55" s="85"/>
      <c r="E55" s="85"/>
      <c r="F55" s="85"/>
      <c r="G55" s="85"/>
      <c r="H55" s="86"/>
      <c r="I55" s="77" t="s">
        <v>163</v>
      </c>
      <c r="J55" s="79"/>
      <c r="K55" s="81">
        <v>10</v>
      </c>
      <c r="L55" s="32"/>
      <c r="M55" s="33"/>
      <c r="N55" s="75">
        <f t="shared" ref="N55" si="9">J55*K55+L55*M55</f>
        <v>0</v>
      </c>
    </row>
    <row r="56" spans="1:15" ht="20.100000000000001" customHeight="1" thickBot="1">
      <c r="A56" s="110"/>
      <c r="B56" s="90"/>
      <c r="C56" s="26" t="s">
        <v>73</v>
      </c>
      <c r="D56" s="22"/>
      <c r="E56" s="22"/>
      <c r="F56" s="22"/>
      <c r="G56" s="65" t="s">
        <v>40</v>
      </c>
      <c r="H56" s="27" t="s">
        <v>18</v>
      </c>
      <c r="I56" s="78"/>
      <c r="J56" s="80"/>
      <c r="K56" s="82"/>
      <c r="L56" s="29"/>
      <c r="M56" s="21"/>
      <c r="N56" s="76"/>
    </row>
    <row r="57" spans="1:15" ht="20.100000000000001" customHeight="1">
      <c r="A57" s="103" t="s">
        <v>74</v>
      </c>
      <c r="B57" s="89" t="s">
        <v>22</v>
      </c>
      <c r="C57" s="84" t="s">
        <v>75</v>
      </c>
      <c r="D57" s="85"/>
      <c r="E57" s="85"/>
      <c r="F57" s="85"/>
      <c r="G57" s="85"/>
      <c r="H57" s="86"/>
      <c r="I57" s="77" t="s">
        <v>166</v>
      </c>
      <c r="J57" s="79"/>
      <c r="K57" s="81">
        <v>20</v>
      </c>
      <c r="L57" s="32"/>
      <c r="M57" s="33"/>
      <c r="N57" s="75">
        <f t="shared" ref="N57" si="10">J57*K57+L57*M57</f>
        <v>0</v>
      </c>
    </row>
    <row r="58" spans="1:15" ht="20.100000000000001" customHeight="1" thickBot="1">
      <c r="A58" s="104"/>
      <c r="B58" s="90"/>
      <c r="C58" s="26" t="s">
        <v>20</v>
      </c>
      <c r="D58" s="22"/>
      <c r="E58" s="22"/>
      <c r="F58" s="22"/>
      <c r="G58" s="22" t="s">
        <v>76</v>
      </c>
      <c r="H58" s="27" t="s">
        <v>23</v>
      </c>
      <c r="I58" s="78"/>
      <c r="J58" s="80"/>
      <c r="K58" s="82"/>
      <c r="L58" s="29"/>
      <c r="M58" s="21"/>
      <c r="N58" s="76"/>
    </row>
    <row r="59" spans="1:15" ht="20.100000000000001" customHeight="1">
      <c r="A59" s="103" t="s">
        <v>77</v>
      </c>
      <c r="B59" s="89" t="s">
        <v>22</v>
      </c>
      <c r="C59" s="84" t="s">
        <v>78</v>
      </c>
      <c r="D59" s="85"/>
      <c r="E59" s="85"/>
      <c r="F59" s="85"/>
      <c r="G59" s="85"/>
      <c r="H59" s="86"/>
      <c r="I59" s="77" t="s">
        <v>163</v>
      </c>
      <c r="J59" s="79"/>
      <c r="K59" s="81">
        <v>10</v>
      </c>
      <c r="L59" s="32"/>
      <c r="M59" s="33"/>
      <c r="N59" s="75">
        <f t="shared" ref="N59:N65" si="11">J59*K59+L59*M59</f>
        <v>0</v>
      </c>
    </row>
    <row r="60" spans="1:15" ht="20.100000000000001" customHeight="1" thickBot="1">
      <c r="A60" s="104"/>
      <c r="B60" s="90"/>
      <c r="C60" s="26" t="s">
        <v>79</v>
      </c>
      <c r="D60" s="22"/>
      <c r="E60" s="22"/>
      <c r="F60" s="22"/>
      <c r="G60" s="22" t="s">
        <v>80</v>
      </c>
      <c r="H60" s="27" t="s">
        <v>18</v>
      </c>
      <c r="I60" s="78"/>
      <c r="J60" s="80"/>
      <c r="K60" s="82"/>
      <c r="L60" s="29"/>
      <c r="M60" s="21"/>
      <c r="N60" s="76"/>
    </row>
    <row r="61" spans="1:15" ht="20.100000000000001" customHeight="1" thickTop="1">
      <c r="A61" s="87" t="s">
        <v>81</v>
      </c>
      <c r="B61" s="98" t="s">
        <v>82</v>
      </c>
      <c r="C61" s="84" t="s">
        <v>83</v>
      </c>
      <c r="D61" s="85"/>
      <c r="E61" s="85"/>
      <c r="F61" s="85"/>
      <c r="G61" s="85"/>
      <c r="H61" s="86"/>
      <c r="I61" s="77" t="s">
        <v>164</v>
      </c>
      <c r="J61" s="79"/>
      <c r="K61" s="81">
        <v>30</v>
      </c>
      <c r="L61" s="32"/>
      <c r="M61" s="33"/>
      <c r="N61" s="75">
        <f t="shared" ref="N61" si="12">J61*K61+L61*M61</f>
        <v>0</v>
      </c>
    </row>
    <row r="62" spans="1:15" ht="20.100000000000001" customHeight="1" thickBot="1">
      <c r="A62" s="160"/>
      <c r="B62" s="99"/>
      <c r="C62" s="49" t="s">
        <v>20</v>
      </c>
      <c r="D62" s="50"/>
      <c r="E62" s="50"/>
      <c r="F62" s="50"/>
      <c r="G62" s="50"/>
      <c r="H62" s="27" t="s">
        <v>167</v>
      </c>
      <c r="I62" s="78"/>
      <c r="J62" s="80"/>
      <c r="K62" s="82"/>
      <c r="L62" s="29"/>
      <c r="M62" s="21"/>
      <c r="N62" s="76"/>
    </row>
    <row r="63" spans="1:15" ht="20.100000000000001" customHeight="1">
      <c r="A63" s="160" t="s">
        <v>84</v>
      </c>
      <c r="B63" s="105" t="s">
        <v>19</v>
      </c>
      <c r="C63" s="84" t="s">
        <v>85</v>
      </c>
      <c r="D63" s="85"/>
      <c r="E63" s="85"/>
      <c r="F63" s="85"/>
      <c r="G63" s="85"/>
      <c r="H63" s="86"/>
      <c r="I63" s="77" t="s">
        <v>165</v>
      </c>
      <c r="J63" s="79"/>
      <c r="K63" s="81">
        <v>6</v>
      </c>
      <c r="L63" s="32"/>
      <c r="M63" s="33"/>
      <c r="N63" s="75">
        <f t="shared" ref="N63" si="13">J63*K63+L63*M63</f>
        <v>0</v>
      </c>
    </row>
    <row r="64" spans="1:15" ht="20.100000000000001" customHeight="1" thickBot="1">
      <c r="A64" s="201"/>
      <c r="B64" s="106"/>
      <c r="C64" s="51" t="s">
        <v>88</v>
      </c>
      <c r="D64" s="36"/>
      <c r="E64" s="20"/>
      <c r="F64" s="20"/>
      <c r="G64" s="65" t="s">
        <v>40</v>
      </c>
      <c r="H64" s="27" t="s">
        <v>52</v>
      </c>
      <c r="I64" s="78"/>
      <c r="J64" s="80"/>
      <c r="K64" s="82"/>
      <c r="L64" s="29"/>
      <c r="M64" s="21"/>
      <c r="N64" s="76"/>
    </row>
    <row r="65" spans="1:14" ht="20.100000000000001" customHeight="1">
      <c r="A65" s="103" t="s">
        <v>86</v>
      </c>
      <c r="B65" s="111" t="s">
        <v>24</v>
      </c>
      <c r="C65" s="84" t="s">
        <v>87</v>
      </c>
      <c r="D65" s="85"/>
      <c r="E65" s="85"/>
      <c r="F65" s="85"/>
      <c r="G65" s="85"/>
      <c r="H65" s="86"/>
      <c r="I65" s="77" t="s">
        <v>163</v>
      </c>
      <c r="J65" s="79"/>
      <c r="K65" s="81">
        <v>10</v>
      </c>
      <c r="L65" s="32"/>
      <c r="M65" s="33"/>
      <c r="N65" s="75">
        <f t="shared" si="11"/>
        <v>0</v>
      </c>
    </row>
    <row r="66" spans="1:14" ht="20.100000000000001" customHeight="1" thickBot="1">
      <c r="A66" s="104"/>
      <c r="B66" s="112"/>
      <c r="C66" s="26" t="s">
        <v>20</v>
      </c>
      <c r="D66" s="22"/>
      <c r="E66" s="22"/>
      <c r="F66" s="22"/>
      <c r="G66" s="65" t="s">
        <v>40</v>
      </c>
      <c r="H66" s="27" t="s">
        <v>18</v>
      </c>
      <c r="I66" s="78"/>
      <c r="J66" s="80"/>
      <c r="K66" s="82"/>
      <c r="L66" s="29"/>
      <c r="M66" s="21"/>
      <c r="N66" s="76"/>
    </row>
    <row r="67" spans="1:14" ht="20.100000000000001" customHeight="1">
      <c r="A67" s="109" t="s">
        <v>89</v>
      </c>
      <c r="B67" s="89" t="s">
        <v>38</v>
      </c>
      <c r="C67" s="84" t="s">
        <v>90</v>
      </c>
      <c r="D67" s="85"/>
      <c r="E67" s="85"/>
      <c r="F67" s="85"/>
      <c r="G67" s="85"/>
      <c r="H67" s="86"/>
      <c r="I67" s="77" t="s">
        <v>163</v>
      </c>
      <c r="J67" s="79"/>
      <c r="K67" s="81">
        <v>10</v>
      </c>
      <c r="L67" s="32"/>
      <c r="M67" s="33"/>
      <c r="N67" s="75">
        <f t="shared" ref="N67" si="14">J67*K67+L67*M67</f>
        <v>0</v>
      </c>
    </row>
    <row r="68" spans="1:14" ht="20.100000000000001" customHeight="1" thickBot="1">
      <c r="A68" s="110"/>
      <c r="B68" s="90"/>
      <c r="C68" s="26" t="s">
        <v>20</v>
      </c>
      <c r="D68" s="22"/>
      <c r="E68" s="22"/>
      <c r="F68" s="22"/>
      <c r="G68" s="22"/>
      <c r="H68" s="27" t="s">
        <v>18</v>
      </c>
      <c r="I68" s="78"/>
      <c r="J68" s="80"/>
      <c r="K68" s="82"/>
      <c r="L68" s="29"/>
      <c r="M68" s="21"/>
      <c r="N68" s="76"/>
    </row>
    <row r="69" spans="1:14" ht="20.100000000000001" customHeight="1">
      <c r="A69" s="103" t="s">
        <v>91</v>
      </c>
      <c r="B69" s="89" t="s">
        <v>22</v>
      </c>
      <c r="C69" s="84" t="s">
        <v>92</v>
      </c>
      <c r="D69" s="85"/>
      <c r="E69" s="85"/>
      <c r="F69" s="85"/>
      <c r="G69" s="85"/>
      <c r="H69" s="86"/>
      <c r="I69" s="77" t="s">
        <v>165</v>
      </c>
      <c r="J69" s="79"/>
      <c r="K69" s="81">
        <v>6</v>
      </c>
      <c r="L69" s="32"/>
      <c r="M69" s="33"/>
      <c r="N69" s="75">
        <f t="shared" ref="N69" si="15">J69*K69+L69*M69</f>
        <v>0</v>
      </c>
    </row>
    <row r="70" spans="1:14" ht="20.100000000000001" customHeight="1" thickBot="1">
      <c r="A70" s="104"/>
      <c r="B70" s="90"/>
      <c r="C70" s="26" t="s">
        <v>93</v>
      </c>
      <c r="D70" s="22"/>
      <c r="E70" s="22"/>
      <c r="F70" s="22"/>
      <c r="G70" s="22" t="s">
        <v>40</v>
      </c>
      <c r="H70" s="27" t="s">
        <v>52</v>
      </c>
      <c r="I70" s="78"/>
      <c r="J70" s="80"/>
      <c r="K70" s="82"/>
      <c r="L70" s="29"/>
      <c r="M70" s="21"/>
      <c r="N70" s="76"/>
    </row>
    <row r="71" spans="1:14" ht="20.100000000000001" customHeight="1">
      <c r="A71" s="103" t="s">
        <v>94</v>
      </c>
      <c r="B71" s="89" t="s">
        <v>22</v>
      </c>
      <c r="C71" s="84" t="s">
        <v>95</v>
      </c>
      <c r="D71" s="85"/>
      <c r="E71" s="85"/>
      <c r="F71" s="85"/>
      <c r="G71" s="85"/>
      <c r="H71" s="86"/>
      <c r="I71" s="77" t="s">
        <v>163</v>
      </c>
      <c r="J71" s="79"/>
      <c r="K71" s="81">
        <v>10</v>
      </c>
      <c r="L71" s="32"/>
      <c r="M71" s="33"/>
      <c r="N71" s="75">
        <f t="shared" ref="N71:N81" si="16">J71*K71+L71*M71</f>
        <v>0</v>
      </c>
    </row>
    <row r="72" spans="1:14" ht="20.100000000000001" customHeight="1" thickBot="1">
      <c r="A72" s="104"/>
      <c r="B72" s="90"/>
      <c r="C72" s="26" t="s">
        <v>21</v>
      </c>
      <c r="D72" s="22"/>
      <c r="E72" s="22"/>
      <c r="F72" s="22"/>
      <c r="G72" s="22" t="s">
        <v>40</v>
      </c>
      <c r="H72" s="27" t="s">
        <v>18</v>
      </c>
      <c r="I72" s="78"/>
      <c r="J72" s="80"/>
      <c r="K72" s="82"/>
      <c r="L72" s="29"/>
      <c r="M72" s="21"/>
      <c r="N72" s="76"/>
    </row>
    <row r="73" spans="1:14" ht="20.100000000000001" customHeight="1">
      <c r="A73" s="87" t="s">
        <v>96</v>
      </c>
      <c r="B73" s="89" t="s">
        <v>22</v>
      </c>
      <c r="C73" s="84" t="s">
        <v>97</v>
      </c>
      <c r="D73" s="85"/>
      <c r="E73" s="85"/>
      <c r="F73" s="85"/>
      <c r="G73" s="85"/>
      <c r="H73" s="86"/>
      <c r="I73" s="77" t="s">
        <v>163</v>
      </c>
      <c r="J73" s="79"/>
      <c r="K73" s="81">
        <v>10</v>
      </c>
      <c r="L73" s="32"/>
      <c r="M73" s="33"/>
      <c r="N73" s="75">
        <f t="shared" ref="N73" si="17">J73*K73+L73*M73</f>
        <v>0</v>
      </c>
    </row>
    <row r="74" spans="1:14" ht="20.100000000000001" customHeight="1" thickBot="1">
      <c r="A74" s="88"/>
      <c r="B74" s="90"/>
      <c r="C74" s="26" t="s">
        <v>98</v>
      </c>
      <c r="D74" s="22"/>
      <c r="E74" s="22"/>
      <c r="F74" s="22"/>
      <c r="G74" s="20"/>
      <c r="H74" s="27" t="s">
        <v>18</v>
      </c>
      <c r="I74" s="78"/>
      <c r="J74" s="80"/>
      <c r="K74" s="82"/>
      <c r="L74" s="29"/>
      <c r="M74" s="21"/>
      <c r="N74" s="76"/>
    </row>
    <row r="75" spans="1:14" ht="20.100000000000001" customHeight="1" thickTop="1">
      <c r="A75" s="103" t="s">
        <v>99</v>
      </c>
      <c r="B75" s="98" t="s">
        <v>100</v>
      </c>
      <c r="C75" s="100" t="s">
        <v>101</v>
      </c>
      <c r="D75" s="101"/>
      <c r="E75" s="101"/>
      <c r="F75" s="101"/>
      <c r="G75" s="101"/>
      <c r="H75" s="102"/>
      <c r="I75" s="77" t="s">
        <v>166</v>
      </c>
      <c r="J75" s="79"/>
      <c r="K75" s="81">
        <v>20</v>
      </c>
      <c r="L75" s="32"/>
      <c r="M75" s="33"/>
      <c r="N75" s="75">
        <f t="shared" ref="N75" si="18">J75*K75+L75*M75</f>
        <v>0</v>
      </c>
    </row>
    <row r="76" spans="1:14" ht="20.100000000000001" customHeight="1" thickBot="1">
      <c r="A76" s="104"/>
      <c r="B76" s="99"/>
      <c r="C76" s="48" t="s">
        <v>20</v>
      </c>
      <c r="D76" s="22"/>
      <c r="E76" s="22"/>
      <c r="F76" s="22"/>
      <c r="G76" s="22" t="s">
        <v>40</v>
      </c>
      <c r="H76" s="27" t="s">
        <v>23</v>
      </c>
      <c r="I76" s="78"/>
      <c r="J76" s="80"/>
      <c r="K76" s="82"/>
      <c r="L76" s="29"/>
      <c r="M76" s="21"/>
      <c r="N76" s="76"/>
    </row>
    <row r="77" spans="1:14" ht="32.4" customHeight="1">
      <c r="A77" s="103" t="s">
        <v>102</v>
      </c>
      <c r="B77" s="89" t="s">
        <v>22</v>
      </c>
      <c r="C77" s="84" t="s">
        <v>103</v>
      </c>
      <c r="D77" s="85"/>
      <c r="E77" s="85"/>
      <c r="F77" s="85"/>
      <c r="G77" s="85"/>
      <c r="H77" s="86"/>
      <c r="I77" s="77" t="s">
        <v>165</v>
      </c>
      <c r="J77" s="79"/>
      <c r="K77" s="81">
        <v>6</v>
      </c>
      <c r="L77" s="32"/>
      <c r="M77" s="33"/>
      <c r="N77" s="75">
        <f t="shared" si="16"/>
        <v>0</v>
      </c>
    </row>
    <row r="78" spans="1:14" ht="20.100000000000001" customHeight="1" thickBot="1">
      <c r="A78" s="104"/>
      <c r="B78" s="90"/>
      <c r="C78" s="26" t="s">
        <v>21</v>
      </c>
      <c r="D78" s="22"/>
      <c r="E78" s="22"/>
      <c r="F78" s="22"/>
      <c r="G78" s="22" t="s">
        <v>40</v>
      </c>
      <c r="H78" s="27" t="s">
        <v>52</v>
      </c>
      <c r="I78" s="78"/>
      <c r="J78" s="80"/>
      <c r="K78" s="82"/>
      <c r="L78" s="29"/>
      <c r="M78" s="21"/>
      <c r="N78" s="76"/>
    </row>
    <row r="79" spans="1:14" ht="20.100000000000001" customHeight="1" thickTop="1">
      <c r="A79" s="103" t="s">
        <v>104</v>
      </c>
      <c r="B79" s="98" t="s">
        <v>17</v>
      </c>
      <c r="C79" s="84" t="s">
        <v>105</v>
      </c>
      <c r="D79" s="85"/>
      <c r="E79" s="85"/>
      <c r="F79" s="85"/>
      <c r="G79" s="85"/>
      <c r="H79" s="86"/>
      <c r="I79" s="77" t="s">
        <v>164</v>
      </c>
      <c r="J79" s="79"/>
      <c r="K79" s="81">
        <v>30</v>
      </c>
      <c r="L79" s="32"/>
      <c r="M79" s="33"/>
      <c r="N79" s="75">
        <f t="shared" si="16"/>
        <v>0</v>
      </c>
    </row>
    <row r="80" spans="1:14" ht="20.100000000000001" customHeight="1" thickBot="1">
      <c r="A80" s="104"/>
      <c r="B80" s="99"/>
      <c r="C80" s="26" t="s">
        <v>20</v>
      </c>
      <c r="D80" s="22"/>
      <c r="E80" s="22"/>
      <c r="F80" s="22"/>
      <c r="G80" s="22"/>
      <c r="H80" s="27" t="s">
        <v>167</v>
      </c>
      <c r="I80" s="78"/>
      <c r="J80" s="80"/>
      <c r="K80" s="82"/>
      <c r="L80" s="29"/>
      <c r="M80" s="21"/>
      <c r="N80" s="76"/>
    </row>
    <row r="81" spans="1:14" ht="20.100000000000001" customHeight="1" thickTop="1">
      <c r="A81" s="103" t="s">
        <v>106</v>
      </c>
      <c r="B81" s="94" t="s">
        <v>60</v>
      </c>
      <c r="C81" s="84" t="s">
        <v>107</v>
      </c>
      <c r="D81" s="85"/>
      <c r="E81" s="85"/>
      <c r="F81" s="85"/>
      <c r="G81" s="85"/>
      <c r="H81" s="86"/>
      <c r="I81" s="77" t="s">
        <v>163</v>
      </c>
      <c r="J81" s="79"/>
      <c r="K81" s="81">
        <v>10</v>
      </c>
      <c r="L81" s="32"/>
      <c r="M81" s="33"/>
      <c r="N81" s="75">
        <f t="shared" si="16"/>
        <v>0</v>
      </c>
    </row>
    <row r="82" spans="1:14" ht="20.100000000000001" customHeight="1" thickBot="1">
      <c r="A82" s="104"/>
      <c r="B82" s="95"/>
      <c r="C82" s="26" t="s">
        <v>21</v>
      </c>
      <c r="D82" s="22"/>
      <c r="E82" s="22"/>
      <c r="F82" s="22"/>
      <c r="G82" s="22"/>
      <c r="H82" s="27" t="s">
        <v>18</v>
      </c>
      <c r="I82" s="78"/>
      <c r="J82" s="80"/>
      <c r="K82" s="82"/>
      <c r="L82" s="29"/>
      <c r="M82" s="21"/>
      <c r="N82" s="76"/>
    </row>
    <row r="83" spans="1:14" ht="20.100000000000001" customHeight="1">
      <c r="A83" s="103" t="s">
        <v>108</v>
      </c>
      <c r="B83" s="105" t="s">
        <v>19</v>
      </c>
      <c r="C83" s="100" t="s">
        <v>109</v>
      </c>
      <c r="D83" s="101"/>
      <c r="E83" s="101"/>
      <c r="F83" s="101"/>
      <c r="G83" s="101"/>
      <c r="H83" s="102"/>
      <c r="I83" s="77" t="s">
        <v>163</v>
      </c>
      <c r="J83" s="79"/>
      <c r="K83" s="81">
        <v>10</v>
      </c>
      <c r="L83" s="32"/>
      <c r="M83" s="33"/>
      <c r="N83" s="75">
        <f t="shared" ref="N83" si="19">J83*K83+L83*M83</f>
        <v>0</v>
      </c>
    </row>
    <row r="84" spans="1:14" ht="20.100000000000001" customHeight="1" thickBot="1">
      <c r="A84" s="104"/>
      <c r="B84" s="106"/>
      <c r="C84" s="48" t="s">
        <v>21</v>
      </c>
      <c r="D84" s="22"/>
      <c r="E84" s="22"/>
      <c r="F84" s="22"/>
      <c r="G84" s="22" t="s">
        <v>40</v>
      </c>
      <c r="H84" s="27" t="s">
        <v>18</v>
      </c>
      <c r="I84" s="78"/>
      <c r="J84" s="80"/>
      <c r="K84" s="82"/>
      <c r="L84" s="29"/>
      <c r="M84" s="21"/>
      <c r="N84" s="76"/>
    </row>
    <row r="85" spans="1:14" ht="20.100000000000001" customHeight="1">
      <c r="A85" s="103" t="s">
        <v>110</v>
      </c>
      <c r="B85" s="107" t="s">
        <v>111</v>
      </c>
      <c r="C85" s="84" t="s">
        <v>112</v>
      </c>
      <c r="D85" s="85"/>
      <c r="E85" s="85"/>
      <c r="F85" s="85"/>
      <c r="G85" s="85"/>
      <c r="H85" s="86"/>
      <c r="I85" s="77" t="s">
        <v>163</v>
      </c>
      <c r="J85" s="79"/>
      <c r="K85" s="81">
        <v>10</v>
      </c>
      <c r="L85" s="32"/>
      <c r="M85" s="33"/>
      <c r="N85" s="75">
        <f t="shared" ref="N85" si="20">J85*K85+L85*M85</f>
        <v>0</v>
      </c>
    </row>
    <row r="86" spans="1:14" ht="20.100000000000001" customHeight="1" thickBot="1">
      <c r="A86" s="104"/>
      <c r="B86" s="108"/>
      <c r="C86" s="26" t="s">
        <v>20</v>
      </c>
      <c r="D86" s="22"/>
      <c r="E86" s="22"/>
      <c r="F86" s="22"/>
      <c r="G86" s="22" t="s">
        <v>40</v>
      </c>
      <c r="H86" s="27" t="s">
        <v>18</v>
      </c>
      <c r="I86" s="78"/>
      <c r="J86" s="80"/>
      <c r="K86" s="82"/>
      <c r="L86" s="29"/>
      <c r="M86" s="21"/>
      <c r="N86" s="76"/>
    </row>
    <row r="87" spans="1:14" ht="20.100000000000001" customHeight="1">
      <c r="A87" s="87" t="s">
        <v>113</v>
      </c>
      <c r="B87" s="89" t="s">
        <v>22</v>
      </c>
      <c r="C87" s="100" t="s">
        <v>114</v>
      </c>
      <c r="D87" s="101"/>
      <c r="E87" s="101"/>
      <c r="F87" s="101"/>
      <c r="G87" s="101"/>
      <c r="H87" s="102"/>
      <c r="I87" s="77" t="s">
        <v>166</v>
      </c>
      <c r="J87" s="79"/>
      <c r="K87" s="81">
        <v>20</v>
      </c>
      <c r="L87" s="32"/>
      <c r="M87" s="33"/>
      <c r="N87" s="75">
        <f t="shared" ref="N87" si="21">J87*K87+L87*M87</f>
        <v>0</v>
      </c>
    </row>
    <row r="88" spans="1:14" ht="20.100000000000001" customHeight="1" thickBot="1">
      <c r="A88" s="88"/>
      <c r="B88" s="90"/>
      <c r="C88" s="26" t="s">
        <v>20</v>
      </c>
      <c r="D88" s="22"/>
      <c r="E88" s="22"/>
      <c r="F88" s="22"/>
      <c r="G88" s="20"/>
      <c r="H88" s="27" t="s">
        <v>23</v>
      </c>
      <c r="I88" s="78"/>
      <c r="J88" s="80"/>
      <c r="K88" s="82"/>
      <c r="L88" s="29"/>
      <c r="M88" s="21"/>
      <c r="N88" s="76"/>
    </row>
    <row r="89" spans="1:14" ht="20.100000000000001" customHeight="1" thickTop="1">
      <c r="A89" s="103" t="s">
        <v>115</v>
      </c>
      <c r="B89" s="98" t="s">
        <v>116</v>
      </c>
      <c r="C89" s="100" t="s">
        <v>117</v>
      </c>
      <c r="D89" s="101"/>
      <c r="E89" s="101"/>
      <c r="F89" s="101"/>
      <c r="G89" s="101"/>
      <c r="H89" s="102"/>
      <c r="I89" s="77" t="s">
        <v>163</v>
      </c>
      <c r="J89" s="79"/>
      <c r="K89" s="81">
        <v>10</v>
      </c>
      <c r="L89" s="32"/>
      <c r="M89" s="33"/>
      <c r="N89" s="75">
        <f t="shared" ref="N89:N95" si="22">J89*K89+L89*M89</f>
        <v>0</v>
      </c>
    </row>
    <row r="90" spans="1:14" ht="20.100000000000001" customHeight="1" thickBot="1">
      <c r="A90" s="104"/>
      <c r="B90" s="99"/>
      <c r="C90" s="26" t="s">
        <v>118</v>
      </c>
      <c r="D90" s="22"/>
      <c r="E90" s="22"/>
      <c r="F90" s="22"/>
      <c r="G90" s="22" t="s">
        <v>156</v>
      </c>
      <c r="H90" s="27" t="s">
        <v>18</v>
      </c>
      <c r="I90" s="78"/>
      <c r="J90" s="80"/>
      <c r="K90" s="82"/>
      <c r="L90" s="29"/>
      <c r="M90" s="21"/>
      <c r="N90" s="76"/>
    </row>
    <row r="91" spans="1:14" ht="17.399999999999999" customHeight="1" thickTop="1">
      <c r="A91" s="103" t="s">
        <v>119</v>
      </c>
      <c r="B91" s="94" t="s">
        <v>15</v>
      </c>
      <c r="C91" s="100" t="s">
        <v>120</v>
      </c>
      <c r="D91" s="101"/>
      <c r="E91" s="101"/>
      <c r="F91" s="101"/>
      <c r="G91" s="101"/>
      <c r="H91" s="102"/>
      <c r="I91" s="77" t="s">
        <v>166</v>
      </c>
      <c r="J91" s="79"/>
      <c r="K91" s="81">
        <v>20</v>
      </c>
      <c r="L91" s="32"/>
      <c r="M91" s="33"/>
      <c r="N91" s="75">
        <f t="shared" ref="N91" si="23">J91*K91+L91*M91</f>
        <v>0</v>
      </c>
    </row>
    <row r="92" spans="1:14" ht="20.100000000000001" customHeight="1" thickBot="1">
      <c r="A92" s="104"/>
      <c r="B92" s="95"/>
      <c r="C92" s="26" t="s">
        <v>20</v>
      </c>
      <c r="D92" s="22"/>
      <c r="E92" s="22"/>
      <c r="F92" s="22"/>
      <c r="G92" s="22"/>
      <c r="H92" s="27" t="s">
        <v>23</v>
      </c>
      <c r="I92" s="78"/>
      <c r="J92" s="80"/>
      <c r="K92" s="82"/>
      <c r="L92" s="29"/>
      <c r="M92" s="21"/>
      <c r="N92" s="76"/>
    </row>
    <row r="93" spans="1:14" ht="20.100000000000001" customHeight="1">
      <c r="A93" s="103" t="s">
        <v>121</v>
      </c>
      <c r="B93" s="89" t="s">
        <v>22</v>
      </c>
      <c r="C93" s="100" t="s">
        <v>122</v>
      </c>
      <c r="D93" s="101"/>
      <c r="E93" s="101"/>
      <c r="F93" s="101"/>
      <c r="G93" s="101"/>
      <c r="H93" s="102"/>
      <c r="I93" s="77" t="s">
        <v>166</v>
      </c>
      <c r="J93" s="79"/>
      <c r="K93" s="81">
        <v>20</v>
      </c>
      <c r="L93" s="32"/>
      <c r="M93" s="33"/>
      <c r="N93" s="75">
        <f t="shared" si="22"/>
        <v>0</v>
      </c>
    </row>
    <row r="94" spans="1:14" ht="20.100000000000001" customHeight="1" thickBot="1">
      <c r="A94" s="104"/>
      <c r="B94" s="90"/>
      <c r="C94" s="26" t="s">
        <v>20</v>
      </c>
      <c r="D94" s="22"/>
      <c r="E94" s="22"/>
      <c r="F94" s="22"/>
      <c r="G94" s="22"/>
      <c r="H94" s="27" t="s">
        <v>23</v>
      </c>
      <c r="I94" s="78"/>
      <c r="J94" s="80"/>
      <c r="K94" s="82"/>
      <c r="L94" s="29"/>
      <c r="M94" s="21"/>
      <c r="N94" s="76"/>
    </row>
    <row r="95" spans="1:14" ht="27" customHeight="1">
      <c r="A95" s="103" t="s">
        <v>125</v>
      </c>
      <c r="B95" s="197" t="s">
        <v>126</v>
      </c>
      <c r="C95" s="100" t="s">
        <v>127</v>
      </c>
      <c r="D95" s="101"/>
      <c r="E95" s="101"/>
      <c r="F95" s="101"/>
      <c r="G95" s="101"/>
      <c r="H95" s="102"/>
      <c r="I95" s="77" t="s">
        <v>165</v>
      </c>
      <c r="J95" s="79"/>
      <c r="K95" s="81">
        <v>6</v>
      </c>
      <c r="L95" s="32"/>
      <c r="M95" s="33"/>
      <c r="N95" s="75">
        <f t="shared" si="22"/>
        <v>0</v>
      </c>
    </row>
    <row r="96" spans="1:14" ht="25.8" customHeight="1" thickBot="1">
      <c r="A96" s="104"/>
      <c r="B96" s="198"/>
      <c r="C96" s="26" t="s">
        <v>128</v>
      </c>
      <c r="D96" s="22"/>
      <c r="E96" s="22"/>
      <c r="F96" s="22"/>
      <c r="G96" s="22" t="s">
        <v>39</v>
      </c>
      <c r="H96" s="27" t="s">
        <v>52</v>
      </c>
      <c r="I96" s="78"/>
      <c r="J96" s="80"/>
      <c r="K96" s="82"/>
      <c r="L96" s="29"/>
      <c r="M96" s="21"/>
      <c r="N96" s="76"/>
    </row>
    <row r="97" spans="1:14" ht="20.100000000000001" customHeight="1" thickTop="1">
      <c r="A97" s="103" t="s">
        <v>129</v>
      </c>
      <c r="B97" s="94" t="s">
        <v>15</v>
      </c>
      <c r="C97" s="100" t="s">
        <v>130</v>
      </c>
      <c r="D97" s="101"/>
      <c r="E97" s="101"/>
      <c r="F97" s="101"/>
      <c r="G97" s="101"/>
      <c r="H97" s="102"/>
      <c r="I97" s="77" t="s">
        <v>164</v>
      </c>
      <c r="J97" s="79"/>
      <c r="K97" s="81">
        <v>30</v>
      </c>
      <c r="L97" s="32"/>
      <c r="M97" s="33"/>
      <c r="N97" s="75">
        <f t="shared" ref="N97:N117" si="24">J97*K97+L97*M97</f>
        <v>0</v>
      </c>
    </row>
    <row r="98" spans="1:14" ht="20.100000000000001" customHeight="1" thickBot="1">
      <c r="A98" s="104"/>
      <c r="B98" s="95"/>
      <c r="C98" s="26" t="s">
        <v>20</v>
      </c>
      <c r="D98" s="22"/>
      <c r="E98" s="22"/>
      <c r="F98" s="22"/>
      <c r="G98" s="22"/>
      <c r="H98" s="27" t="s">
        <v>167</v>
      </c>
      <c r="I98" s="78"/>
      <c r="J98" s="80"/>
      <c r="K98" s="82"/>
      <c r="L98" s="29"/>
      <c r="M98" s="21"/>
      <c r="N98" s="76"/>
    </row>
    <row r="99" spans="1:14" ht="17.399999999999999" customHeight="1">
      <c r="A99" s="103" t="s">
        <v>131</v>
      </c>
      <c r="B99" s="197" t="s">
        <v>132</v>
      </c>
      <c r="C99" s="100" t="s">
        <v>133</v>
      </c>
      <c r="D99" s="101"/>
      <c r="E99" s="101"/>
      <c r="F99" s="101"/>
      <c r="G99" s="101"/>
      <c r="H99" s="102"/>
      <c r="I99" s="77" t="s">
        <v>165</v>
      </c>
      <c r="J99" s="79"/>
      <c r="K99" s="81">
        <v>6</v>
      </c>
      <c r="L99" s="32"/>
      <c r="M99" s="33"/>
      <c r="N99" s="75">
        <f t="shared" ref="N99" si="25">J99*K99+L99*M99</f>
        <v>0</v>
      </c>
    </row>
    <row r="100" spans="1:14" ht="20.100000000000001" customHeight="1" thickBot="1">
      <c r="A100" s="104"/>
      <c r="B100" s="198"/>
      <c r="C100" s="26" t="s">
        <v>134</v>
      </c>
      <c r="D100" s="22"/>
      <c r="E100" s="22"/>
      <c r="F100" s="22"/>
      <c r="G100" s="22" t="s">
        <v>39</v>
      </c>
      <c r="H100" s="27" t="s">
        <v>52</v>
      </c>
      <c r="I100" s="78"/>
      <c r="J100" s="80"/>
      <c r="K100" s="82"/>
      <c r="L100" s="29"/>
      <c r="M100" s="21"/>
      <c r="N100" s="76"/>
    </row>
    <row r="101" spans="1:14" ht="20.100000000000001" customHeight="1">
      <c r="A101" s="103" t="s">
        <v>155</v>
      </c>
      <c r="B101" s="89" t="s">
        <v>22</v>
      </c>
      <c r="C101" s="58" t="s">
        <v>135</v>
      </c>
      <c r="D101" s="63"/>
      <c r="E101" s="56"/>
      <c r="F101" s="56"/>
      <c r="G101" s="56"/>
      <c r="H101" s="57"/>
      <c r="I101" s="77" t="s">
        <v>163</v>
      </c>
      <c r="J101" s="79"/>
      <c r="K101" s="81">
        <v>10</v>
      </c>
      <c r="L101" s="32"/>
      <c r="M101" s="33"/>
      <c r="N101" s="75">
        <f t="shared" si="24"/>
        <v>0</v>
      </c>
    </row>
    <row r="102" spans="1:14" ht="20.100000000000001" customHeight="1" thickBot="1">
      <c r="A102" s="104"/>
      <c r="B102" s="90"/>
      <c r="C102" s="68" t="s">
        <v>21</v>
      </c>
      <c r="D102" s="59"/>
      <c r="E102" s="20"/>
      <c r="F102" s="20"/>
      <c r="G102" s="64"/>
      <c r="H102" s="27" t="s">
        <v>18</v>
      </c>
      <c r="I102" s="78"/>
      <c r="J102" s="80"/>
      <c r="K102" s="82"/>
      <c r="L102" s="29"/>
      <c r="M102" s="21"/>
      <c r="N102" s="76"/>
    </row>
    <row r="103" spans="1:14" ht="20.100000000000001" customHeight="1" thickTop="1">
      <c r="A103" s="103" t="s">
        <v>154</v>
      </c>
      <c r="B103" s="98" t="s">
        <v>157</v>
      </c>
      <c r="C103" s="58" t="s">
        <v>136</v>
      </c>
      <c r="D103" s="63"/>
      <c r="E103" s="56"/>
      <c r="F103" s="56"/>
      <c r="G103" s="56"/>
      <c r="H103" s="57"/>
      <c r="I103" s="77" t="s">
        <v>163</v>
      </c>
      <c r="J103" s="79"/>
      <c r="K103" s="81">
        <v>10</v>
      </c>
      <c r="L103" s="32"/>
      <c r="M103" s="33"/>
      <c r="N103" s="75">
        <f t="shared" ref="N103" si="26">J103*K103+L103*M103</f>
        <v>0</v>
      </c>
    </row>
    <row r="104" spans="1:14" ht="20.100000000000001" customHeight="1" thickBot="1">
      <c r="A104" s="104"/>
      <c r="B104" s="99"/>
      <c r="C104" s="67" t="s">
        <v>21</v>
      </c>
      <c r="D104" s="59"/>
      <c r="E104" s="20"/>
      <c r="F104" s="20"/>
      <c r="G104" s="64"/>
      <c r="H104" s="27" t="s">
        <v>18</v>
      </c>
      <c r="I104" s="78"/>
      <c r="J104" s="80"/>
      <c r="K104" s="82"/>
      <c r="L104" s="29"/>
      <c r="M104" s="21"/>
      <c r="N104" s="76"/>
    </row>
    <row r="105" spans="1:14" ht="20.100000000000001" customHeight="1">
      <c r="A105" s="103" t="s">
        <v>153</v>
      </c>
      <c r="B105" s="89" t="s">
        <v>22</v>
      </c>
      <c r="C105" s="100" t="s">
        <v>137</v>
      </c>
      <c r="D105" s="101"/>
      <c r="E105" s="101"/>
      <c r="F105" s="101"/>
      <c r="G105" s="101"/>
      <c r="H105" s="102"/>
      <c r="I105" s="77" t="s">
        <v>165</v>
      </c>
      <c r="J105" s="79"/>
      <c r="K105" s="81">
        <v>6</v>
      </c>
      <c r="L105" s="32"/>
      <c r="M105" s="33"/>
      <c r="N105" s="75">
        <f t="shared" ref="N105" si="27">J105*K105+L105*M105</f>
        <v>0</v>
      </c>
    </row>
    <row r="106" spans="1:14" ht="20.100000000000001" customHeight="1" thickBot="1">
      <c r="A106" s="104"/>
      <c r="B106" s="90"/>
      <c r="C106" s="26" t="s">
        <v>138</v>
      </c>
      <c r="D106" s="22"/>
      <c r="E106" s="22"/>
      <c r="F106" s="22"/>
      <c r="G106" s="22" t="s">
        <v>40</v>
      </c>
      <c r="H106" s="27" t="s">
        <v>52</v>
      </c>
      <c r="I106" s="78"/>
      <c r="J106" s="80"/>
      <c r="K106" s="82"/>
      <c r="L106" s="29"/>
      <c r="M106" s="21"/>
      <c r="N106" s="76"/>
    </row>
    <row r="107" spans="1:14" ht="20.100000000000001" customHeight="1">
      <c r="A107" s="103" t="s">
        <v>152</v>
      </c>
      <c r="B107" s="105" t="s">
        <v>19</v>
      </c>
      <c r="C107" s="58" t="s">
        <v>139</v>
      </c>
      <c r="D107" s="63"/>
      <c r="E107" s="56"/>
      <c r="F107" s="56"/>
      <c r="G107" s="56"/>
      <c r="H107" s="57"/>
      <c r="I107" s="77" t="s">
        <v>163</v>
      </c>
      <c r="J107" s="79"/>
      <c r="K107" s="81">
        <v>10</v>
      </c>
      <c r="L107" s="32"/>
      <c r="M107" s="33"/>
      <c r="N107" s="75">
        <f t="shared" ref="N107" si="28">J107*K107+L107*M107</f>
        <v>0</v>
      </c>
    </row>
    <row r="108" spans="1:14" ht="20.100000000000001" customHeight="1" thickBot="1">
      <c r="A108" s="104"/>
      <c r="B108" s="106"/>
      <c r="C108" s="67" t="s">
        <v>20</v>
      </c>
      <c r="D108" s="59"/>
      <c r="E108" s="20"/>
      <c r="F108" s="20"/>
      <c r="G108" s="64"/>
      <c r="H108" s="27" t="s">
        <v>18</v>
      </c>
      <c r="I108" s="78"/>
      <c r="J108" s="80"/>
      <c r="K108" s="82"/>
      <c r="L108" s="29"/>
      <c r="M108" s="21"/>
      <c r="N108" s="76"/>
    </row>
    <row r="109" spans="1:14" ht="20.100000000000001" customHeight="1">
      <c r="A109" s="103" t="s">
        <v>151</v>
      </c>
      <c r="B109" s="199" t="s">
        <v>158</v>
      </c>
      <c r="C109" s="100" t="s">
        <v>140</v>
      </c>
      <c r="D109" s="101"/>
      <c r="E109" s="101"/>
      <c r="F109" s="101"/>
      <c r="G109" s="101"/>
      <c r="H109" s="102"/>
      <c r="I109" s="77" t="s">
        <v>165</v>
      </c>
      <c r="J109" s="79"/>
      <c r="K109" s="81">
        <v>6</v>
      </c>
      <c r="L109" s="32"/>
      <c r="M109" s="33"/>
      <c r="N109" s="75">
        <f t="shared" ref="N109" si="29">J109*K109+L109*M109</f>
        <v>0</v>
      </c>
    </row>
    <row r="110" spans="1:14" ht="20.100000000000001" customHeight="1" thickBot="1">
      <c r="A110" s="104"/>
      <c r="B110" s="200"/>
      <c r="C110" s="26" t="s">
        <v>41</v>
      </c>
      <c r="D110" s="22"/>
      <c r="E110" s="22"/>
      <c r="F110" s="22"/>
      <c r="G110" s="22" t="s">
        <v>40</v>
      </c>
      <c r="H110" s="27" t="s">
        <v>52</v>
      </c>
      <c r="I110" s="78"/>
      <c r="J110" s="80"/>
      <c r="K110" s="82"/>
      <c r="L110" s="29"/>
      <c r="M110" s="21"/>
      <c r="N110" s="76"/>
    </row>
    <row r="111" spans="1:14" ht="20.100000000000001" customHeight="1">
      <c r="A111" s="103" t="s">
        <v>150</v>
      </c>
      <c r="B111" s="89" t="s">
        <v>22</v>
      </c>
      <c r="C111" s="58" t="s">
        <v>141</v>
      </c>
      <c r="D111" s="63"/>
      <c r="E111" s="56"/>
      <c r="F111" s="56"/>
      <c r="G111" s="56"/>
      <c r="H111" s="57"/>
      <c r="I111" s="77" t="s">
        <v>165</v>
      </c>
      <c r="J111" s="79"/>
      <c r="K111" s="81">
        <v>6</v>
      </c>
      <c r="L111" s="32"/>
      <c r="M111" s="33"/>
      <c r="N111" s="75">
        <f t="shared" ref="N111" si="30">J111*K111+L111*M111</f>
        <v>0</v>
      </c>
    </row>
    <row r="112" spans="1:14" ht="20.100000000000001" customHeight="1" thickBot="1">
      <c r="A112" s="104"/>
      <c r="B112" s="90"/>
      <c r="C112" s="67" t="s">
        <v>142</v>
      </c>
      <c r="D112" s="59"/>
      <c r="E112" s="20"/>
      <c r="F112" s="20"/>
      <c r="G112" s="64"/>
      <c r="H112" s="27" t="s">
        <v>52</v>
      </c>
      <c r="I112" s="78"/>
      <c r="J112" s="80"/>
      <c r="K112" s="82"/>
      <c r="L112" s="29"/>
      <c r="M112" s="21"/>
      <c r="N112" s="76"/>
    </row>
    <row r="113" spans="1:14" ht="20.100000000000001" customHeight="1" thickTop="1">
      <c r="A113" s="103" t="s">
        <v>149</v>
      </c>
      <c r="B113" s="98" t="s">
        <v>159</v>
      </c>
      <c r="C113" s="100" t="s">
        <v>143</v>
      </c>
      <c r="D113" s="101"/>
      <c r="E113" s="101"/>
      <c r="F113" s="101"/>
      <c r="G113" s="101"/>
      <c r="H113" s="102"/>
      <c r="I113" s="77" t="s">
        <v>165</v>
      </c>
      <c r="J113" s="79"/>
      <c r="K113" s="81">
        <v>6</v>
      </c>
      <c r="L113" s="32"/>
      <c r="M113" s="33"/>
      <c r="N113" s="75">
        <f t="shared" ref="N113" si="31">J113*K113+L113*M113</f>
        <v>0</v>
      </c>
    </row>
    <row r="114" spans="1:14" ht="20.100000000000001" customHeight="1" thickBot="1">
      <c r="A114" s="104"/>
      <c r="B114" s="99"/>
      <c r="C114" s="26" t="s">
        <v>21</v>
      </c>
      <c r="D114" s="22"/>
      <c r="E114" s="22"/>
      <c r="F114" s="22"/>
      <c r="G114" s="22" t="s">
        <v>40</v>
      </c>
      <c r="H114" s="27" t="s">
        <v>52</v>
      </c>
      <c r="I114" s="78"/>
      <c r="J114" s="80"/>
      <c r="K114" s="82"/>
      <c r="L114" s="29"/>
      <c r="M114" s="21"/>
      <c r="N114" s="76"/>
    </row>
    <row r="115" spans="1:14" ht="20.100000000000001" customHeight="1" thickTop="1">
      <c r="A115" s="103" t="s">
        <v>148</v>
      </c>
      <c r="B115" s="98" t="s">
        <v>17</v>
      </c>
      <c r="C115" s="58" t="s">
        <v>144</v>
      </c>
      <c r="D115" s="63"/>
      <c r="E115" s="56"/>
      <c r="F115" s="56"/>
      <c r="G115" s="56"/>
      <c r="H115" s="57"/>
      <c r="I115" s="77" t="s">
        <v>164</v>
      </c>
      <c r="J115" s="79"/>
      <c r="K115" s="81">
        <v>30</v>
      </c>
      <c r="L115" s="32"/>
      <c r="M115" s="33"/>
      <c r="N115" s="75">
        <f t="shared" ref="N115" si="32">J115*K115+L115*M115</f>
        <v>0</v>
      </c>
    </row>
    <row r="116" spans="1:14" ht="20.100000000000001" customHeight="1" thickBot="1">
      <c r="A116" s="104"/>
      <c r="B116" s="99"/>
      <c r="C116" s="67" t="s">
        <v>20</v>
      </c>
      <c r="D116" s="59"/>
      <c r="E116" s="20"/>
      <c r="F116" s="20"/>
      <c r="G116" s="64"/>
      <c r="H116" s="27" t="s">
        <v>167</v>
      </c>
      <c r="I116" s="78"/>
      <c r="J116" s="80"/>
      <c r="K116" s="82"/>
      <c r="L116" s="29"/>
      <c r="M116" s="21"/>
      <c r="N116" s="76"/>
    </row>
    <row r="117" spans="1:14" ht="20.100000000000001" customHeight="1">
      <c r="A117" s="103" t="s">
        <v>147</v>
      </c>
      <c r="B117" s="197" t="s">
        <v>160</v>
      </c>
      <c r="C117" s="100" t="s">
        <v>145</v>
      </c>
      <c r="D117" s="101"/>
      <c r="E117" s="101"/>
      <c r="F117" s="101"/>
      <c r="G117" s="101"/>
      <c r="H117" s="102"/>
      <c r="I117" s="77" t="s">
        <v>163</v>
      </c>
      <c r="J117" s="79"/>
      <c r="K117" s="81">
        <v>10</v>
      </c>
      <c r="L117" s="32"/>
      <c r="M117" s="33"/>
      <c r="N117" s="75">
        <f t="shared" si="24"/>
        <v>0</v>
      </c>
    </row>
    <row r="118" spans="1:14" ht="20.100000000000001" customHeight="1" thickBot="1">
      <c r="A118" s="104"/>
      <c r="B118" s="198"/>
      <c r="C118" s="26" t="s">
        <v>146</v>
      </c>
      <c r="D118" s="22"/>
      <c r="E118" s="22"/>
      <c r="F118" s="22"/>
      <c r="G118" s="22" t="s">
        <v>39</v>
      </c>
      <c r="H118" s="27" t="s">
        <v>18</v>
      </c>
      <c r="I118" s="78"/>
      <c r="J118" s="80"/>
      <c r="K118" s="82"/>
      <c r="L118" s="29"/>
      <c r="M118" s="21"/>
      <c r="N118" s="76"/>
    </row>
    <row r="119" spans="1:14" ht="24" customHeight="1" thickTop="1" thickBot="1">
      <c r="A119" s="2"/>
      <c r="B119" s="8"/>
      <c r="C119" s="113" t="s">
        <v>26</v>
      </c>
      <c r="D119" s="114"/>
      <c r="E119" s="114"/>
      <c r="F119" s="114"/>
      <c r="G119" s="114"/>
      <c r="H119" s="115"/>
      <c r="I119" s="72"/>
      <c r="J119" s="38">
        <f>SUM(J33:J118)</f>
        <v>0</v>
      </c>
      <c r="K119" s="37"/>
      <c r="L119" s="39" t="e">
        <f>SUM(L33:L118,#REF!)</f>
        <v>#REF!</v>
      </c>
      <c r="M119" s="40"/>
      <c r="N119" s="41">
        <f>SUM(N33:N118)</f>
        <v>0</v>
      </c>
    </row>
    <row r="120" spans="1:14" ht="14.4" thickTop="1">
      <c r="A120" s="2"/>
      <c r="B120" s="45"/>
      <c r="C120" s="2"/>
      <c r="D120" s="2"/>
      <c r="E120" s="2"/>
      <c r="F120" s="2"/>
      <c r="G120" s="122" t="s">
        <v>27</v>
      </c>
      <c r="H120" s="122"/>
      <c r="I120" s="122"/>
      <c r="J120" s="122"/>
      <c r="K120" s="116">
        <f>SUM(N119:N119)</f>
        <v>0</v>
      </c>
      <c r="L120" s="117"/>
      <c r="M120" s="117"/>
      <c r="N120" s="118"/>
    </row>
    <row r="121" spans="1:14" ht="14.4" thickBot="1">
      <c r="A121" s="2"/>
      <c r="B121" s="45"/>
      <c r="C121" s="2"/>
      <c r="D121" s="2"/>
      <c r="E121" s="2"/>
      <c r="F121" s="2"/>
      <c r="G121" s="122"/>
      <c r="H121" s="122"/>
      <c r="I121" s="122"/>
      <c r="J121" s="122"/>
      <c r="K121" s="119"/>
      <c r="L121" s="120"/>
      <c r="M121" s="120"/>
      <c r="N121" s="121"/>
    </row>
    <row r="122" spans="1:14" ht="15" thickTop="1" thickBot="1">
      <c r="A122" s="70"/>
      <c r="B122" s="45"/>
      <c r="C122" s="2"/>
      <c r="D122" s="2"/>
      <c r="E122" s="2"/>
      <c r="F122" s="2"/>
      <c r="G122" s="2"/>
      <c r="H122" s="2"/>
      <c r="I122" s="70"/>
      <c r="J122" s="2"/>
      <c r="K122" s="2"/>
      <c r="L122" s="2"/>
      <c r="M122" s="2"/>
      <c r="N122" s="53"/>
    </row>
    <row r="123" spans="1:14" ht="5.0999999999999996" customHeight="1">
      <c r="A123" s="9"/>
      <c r="B123" s="46"/>
      <c r="C123" s="10"/>
      <c r="D123" s="10"/>
      <c r="E123" s="10"/>
      <c r="F123" s="10"/>
      <c r="G123" s="10"/>
      <c r="H123" s="10"/>
      <c r="I123" s="73"/>
      <c r="J123" s="10"/>
      <c r="K123" s="10"/>
      <c r="L123" s="10"/>
      <c r="M123" s="10"/>
      <c r="N123" s="54"/>
    </row>
    <row r="124" spans="1:14" ht="14.25" customHeight="1">
      <c r="A124" s="125" t="s">
        <v>28</v>
      </c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7"/>
    </row>
    <row r="125" spans="1:14" ht="15" customHeight="1">
      <c r="A125" s="128" t="s">
        <v>29</v>
      </c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7"/>
    </row>
    <row r="126" spans="1:14" ht="5.0999999999999996" customHeight="1" thickBot="1">
      <c r="A126" s="11"/>
      <c r="B126" s="47"/>
      <c r="C126" s="12"/>
      <c r="D126" s="12"/>
      <c r="E126" s="12"/>
      <c r="F126" s="12"/>
      <c r="G126" s="12"/>
      <c r="H126" s="12"/>
      <c r="I126" s="74"/>
      <c r="J126" s="12"/>
      <c r="K126" s="12"/>
      <c r="L126" s="12"/>
      <c r="M126" s="12"/>
      <c r="N126" s="55"/>
    </row>
    <row r="127" spans="1:14">
      <c r="K127" s="123">
        <f ca="1">TODAY()</f>
        <v>46226</v>
      </c>
      <c r="L127" s="124"/>
      <c r="M127" s="124"/>
      <c r="N127" s="124"/>
    </row>
    <row r="128" spans="1:14">
      <c r="F128" s="16"/>
    </row>
  </sheetData>
  <mergeCells count="323">
    <mergeCell ref="A101:A102"/>
    <mergeCell ref="A61:A62"/>
    <mergeCell ref="A63:A64"/>
    <mergeCell ref="B63:B64"/>
    <mergeCell ref="C63:H63"/>
    <mergeCell ref="B43:B44"/>
    <mergeCell ref="B51:B52"/>
    <mergeCell ref="B53:B54"/>
    <mergeCell ref="C51:H51"/>
    <mergeCell ref="C53:H53"/>
    <mergeCell ref="B61:B62"/>
    <mergeCell ref="C61:H61"/>
    <mergeCell ref="A59:A60"/>
    <mergeCell ref="B59:B60"/>
    <mergeCell ref="C59:H59"/>
    <mergeCell ref="C49:H49"/>
    <mergeCell ref="A45:A46"/>
    <mergeCell ref="B45:B46"/>
    <mergeCell ref="C45:H45"/>
    <mergeCell ref="C87:H87"/>
    <mergeCell ref="A89:A90"/>
    <mergeCell ref="B67:B68"/>
    <mergeCell ref="B75:B76"/>
    <mergeCell ref="C75:H75"/>
    <mergeCell ref="B103:B104"/>
    <mergeCell ref="A105:A106"/>
    <mergeCell ref="B105:B106"/>
    <mergeCell ref="C105:H105"/>
    <mergeCell ref="A107:A108"/>
    <mergeCell ref="B107:B108"/>
    <mergeCell ref="A109:A110"/>
    <mergeCell ref="B109:B110"/>
    <mergeCell ref="C109:H109"/>
    <mergeCell ref="A117:A118"/>
    <mergeCell ref="B117:B118"/>
    <mergeCell ref="C117:H117"/>
    <mergeCell ref="A93:A94"/>
    <mergeCell ref="B93:B94"/>
    <mergeCell ref="C93:H93"/>
    <mergeCell ref="A95:A96"/>
    <mergeCell ref="B95:B96"/>
    <mergeCell ref="C95:H95"/>
    <mergeCell ref="A97:A98"/>
    <mergeCell ref="B97:B98"/>
    <mergeCell ref="C97:H97"/>
    <mergeCell ref="A99:A100"/>
    <mergeCell ref="B99:B100"/>
    <mergeCell ref="C99:H99"/>
    <mergeCell ref="A115:A116"/>
    <mergeCell ref="B101:B102"/>
    <mergeCell ref="B115:B116"/>
    <mergeCell ref="A111:A112"/>
    <mergeCell ref="B111:B112"/>
    <mergeCell ref="A113:A114"/>
    <mergeCell ref="B113:B114"/>
    <mergeCell ref="C113:H113"/>
    <mergeCell ref="A103:A104"/>
    <mergeCell ref="B41:B42"/>
    <mergeCell ref="G24:N24"/>
    <mergeCell ref="I31:K31"/>
    <mergeCell ref="A43:A44"/>
    <mergeCell ref="A47:A48"/>
    <mergeCell ref="B47:B48"/>
    <mergeCell ref="C47:H47"/>
    <mergeCell ref="A27:E29"/>
    <mergeCell ref="G27:M29"/>
    <mergeCell ref="L31:M31"/>
    <mergeCell ref="A33:A34"/>
    <mergeCell ref="B31:H32"/>
    <mergeCell ref="C33:H33"/>
    <mergeCell ref="A35:A36"/>
    <mergeCell ref="B37:B38"/>
    <mergeCell ref="B35:B36"/>
    <mergeCell ref="C35:H35"/>
    <mergeCell ref="B33:B34"/>
    <mergeCell ref="A39:A40"/>
    <mergeCell ref="C43:H43"/>
    <mergeCell ref="B39:B40"/>
    <mergeCell ref="C39:H39"/>
    <mergeCell ref="A41:A42"/>
    <mergeCell ref="C119:H119"/>
    <mergeCell ref="K120:N121"/>
    <mergeCell ref="G120:J121"/>
    <mergeCell ref="K127:N127"/>
    <mergeCell ref="A124:N124"/>
    <mergeCell ref="A125:N125"/>
    <mergeCell ref="B18:E18"/>
    <mergeCell ref="B19:E19"/>
    <mergeCell ref="B20:E20"/>
    <mergeCell ref="B21:E21"/>
    <mergeCell ref="B22:E22"/>
    <mergeCell ref="G19:N19"/>
    <mergeCell ref="G20:N20"/>
    <mergeCell ref="G22:N22"/>
    <mergeCell ref="G21:N21"/>
    <mergeCell ref="H25:N25"/>
    <mergeCell ref="G23:N23"/>
    <mergeCell ref="A25:B25"/>
    <mergeCell ref="C25:E25"/>
    <mergeCell ref="A31:A32"/>
    <mergeCell ref="N27:N29"/>
    <mergeCell ref="N31:N32"/>
    <mergeCell ref="A37:A38"/>
    <mergeCell ref="C41:H41"/>
    <mergeCell ref="B73:B74"/>
    <mergeCell ref="A51:A52"/>
    <mergeCell ref="A55:A56"/>
    <mergeCell ref="B55:B56"/>
    <mergeCell ref="C55:H55"/>
    <mergeCell ref="A57:A58"/>
    <mergeCell ref="B57:B58"/>
    <mergeCell ref="C57:H57"/>
    <mergeCell ref="C67:H67"/>
    <mergeCell ref="A69:A70"/>
    <mergeCell ref="A65:A66"/>
    <mergeCell ref="B65:B66"/>
    <mergeCell ref="C65:H65"/>
    <mergeCell ref="A67:A68"/>
    <mergeCell ref="B69:B70"/>
    <mergeCell ref="C69:H69"/>
    <mergeCell ref="A71:A72"/>
    <mergeCell ref="B71:B72"/>
    <mergeCell ref="C71:H71"/>
    <mergeCell ref="B49:B50"/>
    <mergeCell ref="A53:A54"/>
    <mergeCell ref="C73:H73"/>
    <mergeCell ref="B89:B90"/>
    <mergeCell ref="C89:H89"/>
    <mergeCell ref="A91:A92"/>
    <mergeCell ref="B91:B92"/>
    <mergeCell ref="C91:H91"/>
    <mergeCell ref="A81:A82"/>
    <mergeCell ref="B81:B82"/>
    <mergeCell ref="C81:H81"/>
    <mergeCell ref="A83:A84"/>
    <mergeCell ref="B83:B84"/>
    <mergeCell ref="C83:H83"/>
    <mergeCell ref="A79:A80"/>
    <mergeCell ref="B79:B80"/>
    <mergeCell ref="C79:H79"/>
    <mergeCell ref="A75:A76"/>
    <mergeCell ref="B77:B78"/>
    <mergeCell ref="C77:H77"/>
    <mergeCell ref="A77:A78"/>
    <mergeCell ref="A85:A86"/>
    <mergeCell ref="B85:B86"/>
    <mergeCell ref="A73:A74"/>
    <mergeCell ref="C85:H85"/>
    <mergeCell ref="A87:A88"/>
    <mergeCell ref="B87:B88"/>
    <mergeCell ref="I33:I34"/>
    <mergeCell ref="J33:J34"/>
    <mergeCell ref="K33:K34"/>
    <mergeCell ref="I35:I36"/>
    <mergeCell ref="I39:I40"/>
    <mergeCell ref="I49:I50"/>
    <mergeCell ref="I51:I52"/>
    <mergeCell ref="I55:I56"/>
    <mergeCell ref="I59:I60"/>
    <mergeCell ref="I65:I66"/>
    <mergeCell ref="I67:I68"/>
    <mergeCell ref="I71:I72"/>
    <mergeCell ref="I73:I74"/>
    <mergeCell ref="I81:I82"/>
    <mergeCell ref="I83:I84"/>
    <mergeCell ref="I85:I86"/>
    <mergeCell ref="I87:I88"/>
    <mergeCell ref="J87:J88"/>
    <mergeCell ref="K87:K88"/>
    <mergeCell ref="I53:I54"/>
    <mergeCell ref="A49:A50"/>
    <mergeCell ref="I89:I90"/>
    <mergeCell ref="I101:I102"/>
    <mergeCell ref="I103:I104"/>
    <mergeCell ref="I107:I108"/>
    <mergeCell ref="I117:I118"/>
    <mergeCell ref="J35:J36"/>
    <mergeCell ref="K35:K36"/>
    <mergeCell ref="J39:J40"/>
    <mergeCell ref="K39:K40"/>
    <mergeCell ref="J49:J50"/>
    <mergeCell ref="K49:K50"/>
    <mergeCell ref="J59:J60"/>
    <mergeCell ref="K59:K60"/>
    <mergeCell ref="J73:J74"/>
    <mergeCell ref="K73:K74"/>
    <mergeCell ref="J89:J90"/>
    <mergeCell ref="K89:K90"/>
    <mergeCell ref="J117:J118"/>
    <mergeCell ref="K117:K118"/>
    <mergeCell ref="I45:I46"/>
    <mergeCell ref="I47:I48"/>
    <mergeCell ref="I77:I78"/>
    <mergeCell ref="I95:I96"/>
    <mergeCell ref="I99:I100"/>
    <mergeCell ref="N49:N50"/>
    <mergeCell ref="J51:J52"/>
    <mergeCell ref="K51:K52"/>
    <mergeCell ref="N51:N52"/>
    <mergeCell ref="J55:J56"/>
    <mergeCell ref="K55:K56"/>
    <mergeCell ref="N55:N56"/>
    <mergeCell ref="J45:J46"/>
    <mergeCell ref="K45:K46"/>
    <mergeCell ref="N45:N46"/>
    <mergeCell ref="J47:J48"/>
    <mergeCell ref="K47:K48"/>
    <mergeCell ref="N47:N48"/>
    <mergeCell ref="J53:J54"/>
    <mergeCell ref="K53:K54"/>
    <mergeCell ref="N53:N54"/>
    <mergeCell ref="K65:K66"/>
    <mergeCell ref="N65:N66"/>
    <mergeCell ref="J67:J68"/>
    <mergeCell ref="K67:K68"/>
    <mergeCell ref="N67:N68"/>
    <mergeCell ref="J71:J72"/>
    <mergeCell ref="K71:K72"/>
    <mergeCell ref="N71:N72"/>
    <mergeCell ref="N69:N70"/>
    <mergeCell ref="N89:N90"/>
    <mergeCell ref="J101:J102"/>
    <mergeCell ref="K101:K102"/>
    <mergeCell ref="N101:N102"/>
    <mergeCell ref="J103:J104"/>
    <mergeCell ref="K103:K104"/>
    <mergeCell ref="N103:N104"/>
    <mergeCell ref="J107:J108"/>
    <mergeCell ref="K107:K108"/>
    <mergeCell ref="N107:N108"/>
    <mergeCell ref="J95:J96"/>
    <mergeCell ref="K95:K96"/>
    <mergeCell ref="N95:N96"/>
    <mergeCell ref="J99:J100"/>
    <mergeCell ref="K99:K100"/>
    <mergeCell ref="N99:N100"/>
    <mergeCell ref="N117:N118"/>
    <mergeCell ref="I115:I116"/>
    <mergeCell ref="J115:J116"/>
    <mergeCell ref="K115:K116"/>
    <mergeCell ref="N115:N116"/>
    <mergeCell ref="I61:I62"/>
    <mergeCell ref="J61:J62"/>
    <mergeCell ref="K61:K62"/>
    <mergeCell ref="N61:N62"/>
    <mergeCell ref="I79:I80"/>
    <mergeCell ref="J79:J80"/>
    <mergeCell ref="K79:K80"/>
    <mergeCell ref="N79:N80"/>
    <mergeCell ref="I97:I98"/>
    <mergeCell ref="J97:J98"/>
    <mergeCell ref="K97:K98"/>
    <mergeCell ref="N97:N98"/>
    <mergeCell ref="I63:I64"/>
    <mergeCell ref="J63:J64"/>
    <mergeCell ref="K63:K64"/>
    <mergeCell ref="N63:N64"/>
    <mergeCell ref="I69:I70"/>
    <mergeCell ref="J69:J70"/>
    <mergeCell ref="K69:K70"/>
    <mergeCell ref="N33:N34"/>
    <mergeCell ref="I37:I38"/>
    <mergeCell ref="J37:J38"/>
    <mergeCell ref="K37:K38"/>
    <mergeCell ref="N37:N38"/>
    <mergeCell ref="I43:I44"/>
    <mergeCell ref="J43:J44"/>
    <mergeCell ref="K43:K44"/>
    <mergeCell ref="N43:N44"/>
    <mergeCell ref="I41:I42"/>
    <mergeCell ref="J41:J42"/>
    <mergeCell ref="K41:K42"/>
    <mergeCell ref="N41:N42"/>
    <mergeCell ref="N35:N36"/>
    <mergeCell ref="N39:N40"/>
    <mergeCell ref="I109:I110"/>
    <mergeCell ref="J109:J110"/>
    <mergeCell ref="K109:K110"/>
    <mergeCell ref="N109:N110"/>
    <mergeCell ref="I111:I112"/>
    <mergeCell ref="J111:J112"/>
    <mergeCell ref="K111:K112"/>
    <mergeCell ref="N111:N112"/>
    <mergeCell ref="I113:I114"/>
    <mergeCell ref="J113:J114"/>
    <mergeCell ref="K113:K114"/>
    <mergeCell ref="N113:N114"/>
    <mergeCell ref="I105:I106"/>
    <mergeCell ref="J105:J106"/>
    <mergeCell ref="K105:K106"/>
    <mergeCell ref="N105:N106"/>
    <mergeCell ref="I93:I94"/>
    <mergeCell ref="J93:J94"/>
    <mergeCell ref="K93:K94"/>
    <mergeCell ref="N93:N94"/>
    <mergeCell ref="I91:I92"/>
    <mergeCell ref="J91:J92"/>
    <mergeCell ref="K91:K92"/>
    <mergeCell ref="N91:N92"/>
    <mergeCell ref="N87:N88"/>
    <mergeCell ref="I75:I76"/>
    <mergeCell ref="J75:J76"/>
    <mergeCell ref="K75:K76"/>
    <mergeCell ref="N75:N76"/>
    <mergeCell ref="I57:I58"/>
    <mergeCell ref="J57:J58"/>
    <mergeCell ref="K57:K58"/>
    <mergeCell ref="N57:N58"/>
    <mergeCell ref="N73:N74"/>
    <mergeCell ref="J81:J82"/>
    <mergeCell ref="K81:K82"/>
    <mergeCell ref="N81:N82"/>
    <mergeCell ref="J83:J84"/>
    <mergeCell ref="K83:K84"/>
    <mergeCell ref="N83:N84"/>
    <mergeCell ref="J85:J86"/>
    <mergeCell ref="K85:K86"/>
    <mergeCell ref="N85:N86"/>
    <mergeCell ref="J77:J78"/>
    <mergeCell ref="K77:K78"/>
    <mergeCell ref="N77:N78"/>
    <mergeCell ref="N59:N60"/>
    <mergeCell ref="J65:J66"/>
  </mergeCells>
  <phoneticPr fontId="25" type="noConversion"/>
  <conditionalFormatting sqref="J119">
    <cfRule type="cellIs" dxfId="2" priority="1" operator="equal">
      <formula>0</formula>
    </cfRule>
  </conditionalFormatting>
  <conditionalFormatting sqref="L119">
    <cfRule type="cellIs" dxfId="1" priority="17" operator="equal">
      <formula>0</formula>
    </cfRule>
  </conditionalFormatting>
  <conditionalFormatting sqref="N27:N29">
    <cfRule type="cellIs" dxfId="0" priority="12" operator="equal">
      <formula>"oui"</formula>
    </cfRule>
  </conditionalFormatting>
  <hyperlinks>
    <hyperlink ref="H25" r:id="rId1" xr:uid="{00000000-0004-0000-0000-000000000000}"/>
    <hyperlink ref="C33:H33" r:id="rId2" display="&quot;AMANTS&quot; Cirque  Exalté / Première partie : &quot;VESTIGE&quot; Johan Swartvagher" xr:uid="{1C5E0F73-9B16-43B6-A81B-358D04099393}"/>
    <hyperlink ref="C41:H41" r:id="rId3" display="&quot;CONGO KA BOYE&quot; Cie Danse incolore - Gervais Tomadiatunga" xr:uid="{9729400C-4178-4AB8-B459-479B64BD64DF}"/>
    <hyperlink ref="C49:H49" r:id="rId4" display="&quot;MÉTAMORTEM : Contre-funérailles&quot; Collectif Grand Dehors - Maryne Lanaro" xr:uid="{0AA54E05-8A81-42F6-AFD0-FD511DFF7DD6}"/>
    <hyperlink ref="C65:H65" r:id="rId5" display="&quot;RIHLA : Trajectoires&quot; Cie Tadour" xr:uid="{F8A4C88B-7F74-4A8E-80CF-72CDB49BE0B2}"/>
    <hyperlink ref="C35:H35" r:id="rId6" display="PIERRE-EMMANUEL BARRÉ '&quot;Come-Back&quot; " xr:uid="{30937FE7-787A-4B6D-BF64-41BBDA36E3BE}"/>
    <hyperlink ref="C51:H51" r:id="rId7" display="&quot;RESSOURCES HUMAINES&quot; Cie 28 Élise Noiraud" xr:uid="{1DC509C6-06F1-485F-B422-930F9B6FC76C}"/>
    <hyperlink ref="C53:H53" r:id="rId8" display="&quot;L'ABOLITION DES PRIVILÈGES&quot; Le Royal Velours" xr:uid="{AB40C60A-5AF9-4CDC-872E-3BCBF2B684B3}"/>
    <hyperlink ref="C63:H63" r:id="rId9" display="CharlÉlie en CONTREBAND" xr:uid="{355680A0-3AA8-4052-9542-CBA7AEFB96BE}"/>
    <hyperlink ref="C77:H77" r:id="rId10" display="&quot;LE JEU DE L'AMOUR ET DU HASARD&quot; de Marivaux, Collectif l'Émeute" xr:uid="{E816D2F1-F6F9-4BE3-B2FD-FA857B237695}"/>
    <hyperlink ref="C79:H79" r:id="rId11" display="&quot;PROCHES&quot; Ambra Senatore &amp; Stradivaria" xr:uid="{E8C01CFD-5018-46AD-AA7E-9D45AB309795}"/>
    <hyperlink ref="C81:H81" r:id="rId12" display="THOMAS SNÉGAROFF ET XAVIER BUSSY &quot;Ils ne méritent pas tes larmes&quot; " xr:uid="{F4A9AE18-CEA0-41A0-827A-7261D7FA27CA}"/>
    <hyperlink ref="C85:H85" r:id="rId13" display="NINA ATTAL&quot;Tales of a guitar woman&quot; " xr:uid="{C80AB54F-FED4-405A-B9AC-10F413D1DCBF}"/>
    <hyperlink ref="C87:H87" r:id="rId14" display="&quot;AILLEURS&quot; d'après le film de Gints Zilbalodis, Cie Anaya - Camille Saglio" xr:uid="{E1476D0F-9CB0-4B16-9FB4-310E8AF89205}"/>
    <hyperlink ref="C99:H99" r:id="rId15" display="&quot;PRISME ou le plumage coloré des sons&quot; Cie Idyle - Lydie Dupuy" xr:uid="{94A61B34-E676-4FA6-A6A5-D6F8901433F8}"/>
    <hyperlink ref="C43:H43" r:id="rId16" display="&quot;NOS VOIES LACTÉES - HENTOÙ GWENN&quot; Teatr Piba" xr:uid="{18CB7392-C139-46A7-BD33-081A773FFFB4}"/>
    <hyperlink ref="C47:H47" r:id="rId17" display="&quot;… ET LA BÊTE ?&quot; Orchestre Frank Tortiller" xr:uid="{A3F97B96-3131-4C89-B6CD-9B0106BCFA36}"/>
    <hyperlink ref="C55:H55" r:id="rId18" display="&quot;ÊTRES FORÊT&quot; Filiko Théâtre, avec Etienne Boisdron et Annick Cesbron" xr:uid="{379DCFA7-BEB8-4726-9D67-3926482819CB}"/>
    <hyperlink ref="C57:H57" r:id="rId19" display="&quot;ROUGE PUTE&quot; Perrine Le Querrec - Roman Coutry" xr:uid="{77F3311F-1079-4E40-B528-63E3873A4828}"/>
    <hyperlink ref="C59:H59" r:id="rId20" display="&quot;GISÈLE HALIMI, DÉFENDRE !&quot; Cie l'ouvrage" xr:uid="{F45D7C3B-C64D-47B1-9AFC-E82D96F6119C}"/>
    <hyperlink ref="C61:H61" r:id="rId21" display="CLÉMENT VIKTOROVITCH'&quot;L'art de ne pas dire&quot; " xr:uid="{42DAAD1A-1FC6-4975-A795-F421C906D272}"/>
    <hyperlink ref="C67:H67" r:id="rId22" display="&quot;VERY MATH TRIP&quot; Manu Houdart" xr:uid="{B7A537AA-955E-4904-A709-33C8A0A2ADEA}"/>
    <hyperlink ref="C69:H69" r:id="rId23" display="&quot;TU CONNAIS LA CHANSON ?&quot; Louis Caratini" xr:uid="{C993774A-7D01-41DE-A4A6-08E4BEBD965A}"/>
    <hyperlink ref="C71:H71" r:id="rId24" display="&quot;CEREBRO&quot; Cie du Faro" xr:uid="{9ACE7F69-9230-4FB6-82AF-EE065AE047F9}"/>
    <hyperlink ref="C73:H73" r:id="rId25" display="&quot;PHÉNIX&quot; Cie Käfig - Mourad Merzouki" xr:uid="{9B27F261-94EB-435A-9760-0B71CC7FA7B1}"/>
    <hyperlink ref="C75:H75" r:id="rId26" display="&quot;NOUAGE&quot; Groupe FLUO" xr:uid="{59F3CFEB-6443-494D-A1FF-085111D34445}"/>
    <hyperlink ref="C83:H83" r:id="rId27" display="&quot;GOUPIL &amp; KOSMAO&quot; Étienne Saglio - Monstre(s)" xr:uid="{C2F2580B-07AF-4C38-A698-3932F91D2AB4}"/>
    <hyperlink ref="C89:H89" r:id="rId28" display="&quot;4211 KM&quot; Aila Navidi" xr:uid="{3E0E1DB2-77CC-4FF1-970F-85DE18CD2DAF}"/>
    <hyperlink ref="C91:H91" r:id="rId29" display="&quot;MENTIR LO MINIMO&quot; Cie Alta Gama" xr:uid="{BEDF0C2E-194D-4B1F-A903-E1A61B65F296}"/>
    <hyperlink ref="C93:H93" r:id="rId30" display="&quot;LES GROS PATINENT BIEN&quot; cie le fils du grand réseau" xr:uid="{79AB30D8-140B-489A-8DC8-8E075C27B144}"/>
    <hyperlink ref="C95:H95" r:id="rId31" display="&quot;WHAT WE TALK ABOUT […]&quot; Groupe FLUO" xr:uid="{757B6DD1-9619-4DEA-AD85-A3B258D9384B}"/>
    <hyperlink ref="C97:H97" r:id="rId32" display="&quot;SUR LES PAS DES RIPEURS&quot; Le calame sonore" xr:uid="{BA97778F-09CB-4A26-980F-38EC96C661E0}"/>
    <hyperlink ref="C37:H37" r:id="rId33" display="&quot;CONGO KA BOYE&quot; Cie Danse incolore - Gervais Tomadiatunga" xr:uid="{D371DCBF-28F2-49E1-A592-DBE969E8CDDA}"/>
    <hyperlink ref="C39:H39" r:id="rId34" display="&quot;MÉTAMORTEM : Contre-funérailles&quot; Collectif Grand Dehors - Maryne Lanaro" xr:uid="{4CFE2EF6-8777-4E79-99CD-7CC493940688}"/>
    <hyperlink ref="C45:H45" r:id="rId35" display="&quot;NOS VOIES LACTÉES - HENTOÙ GWENN&quot; Teatr Piba" xr:uid="{6BE73811-BA30-4C91-9D4F-DBEB0B095828}"/>
    <hyperlink ref="C109:H109" r:id="rId36" display="&quot;VIVANTES&quot; Cie Brumes" xr:uid="{CED7E17C-7626-4D43-9081-3448BE1BDB9A}"/>
    <hyperlink ref="C117:H117" r:id="rId37" display="&quot;VIVANTES&quot; Cie Brumes" xr:uid="{1CAA3358-89C5-4F08-83FB-BE4ADBB8E00C}"/>
    <hyperlink ref="C105:H105" r:id="rId38" display="&quot;VIVANTES&quot; Cie Brumes" xr:uid="{653AB300-2647-4F2F-A169-FD088BDDCDAA}"/>
    <hyperlink ref="C113:H113" r:id="rId39" display="&quot;VIVANTES&quot; Cie Brumes" xr:uid="{8D0F810C-F26B-456F-95DF-0482D8A9386D}"/>
  </hyperlinks>
  <printOptions horizontalCentered="1" verticalCentered="1"/>
  <pageMargins left="0.25" right="0.25" top="0.75" bottom="0.75" header="0.3" footer="0.3"/>
  <pageSetup paperSize="9" scale="52" fitToHeight="0" orientation="portrait" r:id="rId40"/>
  <rowBreaks count="1" manualBreakCount="1">
    <brk id="60" max="13" man="1"/>
  </rowBreaks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</dc:creator>
  <cp:lastModifiedBy>Christelle GALLARD</cp:lastModifiedBy>
  <cp:lastPrinted>2025-06-10T11:01:25Z</cp:lastPrinted>
  <dcterms:created xsi:type="dcterms:W3CDTF">2016-03-22T07:53:53Z</dcterms:created>
  <dcterms:modified xsi:type="dcterms:W3CDTF">2026-07-23T08:44:56Z</dcterms:modified>
</cp:coreProperties>
</file>